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<sst xmlns="http://schemas.openxmlformats.org/spreadsheetml/2006/main" count="30" uniqueCount="20">
  <si>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BACKTEST GBPUSD</t>
  </si>
  <si>
    <t>Result</t>
  </si>
  <si>
    <t>TOTALS</t>
  </si>
  <si>
    <t>Long</t>
  </si>
  <si>
    <t>Short</t>
  </si>
  <si>
    <t>Open</t>
  </si>
  <si>
    <t>High</t>
  </si>
  <si>
    <t xml:space="preserve">Low </t>
  </si>
  <si>
    <t>Move</t>
  </si>
  <si>
    <t>Close</t>
  </si>
  <si>
    <t>TP</t>
  </si>
  <si>
    <t>SL</t>
  </si>
  <si>
    <t>LONG Open</t>
  </si>
  <si>
    <t>Get Take Profit</t>
  </si>
  <si>
    <t>Stop Loss</t>
  </si>
  <si>
    <t>Open Position</t>
  </si>
  <si>
    <t>WIN</t>
  </si>
  <si>
    <t>LOSS</t>
  </si>
  <si>
    <t>OPEN END OF DAY</t>
  </si>
  <si>
    <t>SHORT  Open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</si>
</sst>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0.00%"/>
    <numFmt numFmtId="167" formatCode="DD/MM/YY"/>
    <numFmt numFmtId="168" formatCode="0"/>
    <numFmt numFmtId="169" formatCode="#,##0.0000\ ;\-#,##0.0000\ ;&quot; -&quot;#\ ;@\ 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4" fontId="2" fillId="2" borderId="0" xfId="0" applyFont="1" applyFill="1" applyAlignment="1">
      <alignment horizontal="center" wrapText="1"/>
    </xf>
    <xf numFmtId="164" fontId="2" fillId="3" borderId="0" xfId="0" applyFont="1" applyFill="1" applyAlignment="1">
      <alignment horizontal="center" wrapText="1"/>
    </xf>
    <xf numFmtId="164" fontId="2" fillId="4" borderId="0" xfId="0" applyFont="1" applyFill="1" applyAlignment="1">
      <alignment horizontal="center" wrapText="1"/>
    </xf>
    <xf numFmtId="169" fontId="2" fillId="5" borderId="1" xfId="0" applyNumberFormat="1" applyFont="1" applyFill="1" applyBorder="1" applyAlignment="1">
      <alignment horizontal="center"/>
    </xf>
    <xf numFmtId="169" fontId="2" fillId="6" borderId="1" xfId="0" applyNumberFormat="1" applyFont="1" applyFill="1" applyBorder="1" applyAlignment="1">
      <alignment horizontal="center"/>
    </xf>
    <xf numFmtId="169" fontId="2" fillId="6" borderId="2" xfId="0" applyNumberFormat="1" applyFont="1" applyFill="1" applyBorder="1" applyAlignment="1">
      <alignment horizontal="center"/>
    </xf>
    <xf numFmtId="169" fontId="2" fillId="6" borderId="3" xfId="0" applyNumberFormat="1" applyFont="1" applyFill="1" applyBorder="1" applyAlignment="1">
      <alignment horizontal="center"/>
    </xf>
    <xf numFmtId="169" fontId="2" fillId="7" borderId="4" xfId="0" applyNumberFormat="1" applyFont="1" applyFill="1" applyBorder="1" applyAlignment="1">
      <alignment horizontal="center"/>
    </xf>
    <xf numFmtId="169" fontId="2" fillId="7" borderId="1" xfId="0" applyNumberFormat="1" applyFont="1" applyFill="1" applyBorder="1" applyAlignment="1">
      <alignment horizontal="center"/>
    </xf>
    <xf numFmtId="169" fontId="2" fillId="7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90"/>
  <sheetViews>
    <sheetView tabSelected="1" workbookViewId="0" topLeftCell="B1">
      <selection activeCell="F5" sqref="F5"/>
    </sheetView>
  </sheetViews>
  <sheetFormatPr defaultColWidth="12.57421875" defaultRowHeight="12.75"/>
  <cols>
    <col min="1" max="1" width="8.7109375" style="0" customWidth="1"/>
    <col min="2" max="3" width="7.140625" style="1" customWidth="1"/>
    <col min="4" max="4" width="9.421875" style="1" customWidth="1"/>
    <col min="5" max="6" width="7.140625" style="1" customWidth="1"/>
    <col min="7" max="18" width="11.57421875" style="0" customWidth="1"/>
    <col min="19" max="19" width="8.421875" style="0" customWidth="1"/>
    <col min="20" max="20" width="10.140625" style="0" customWidth="1"/>
    <col min="21" max="24" width="11.57421875" style="0" customWidth="1"/>
    <col min="25" max="25" width="8.140625" style="0" customWidth="1"/>
    <col min="26" max="26" width="7.140625" style="0" customWidth="1"/>
    <col min="27" max="27" width="10.8515625" style="0" customWidth="1"/>
    <col min="28" max="16384" width="11.57421875" style="0" customWidth="1"/>
  </cols>
  <sheetData>
    <row r="1" spans="1:33" ht="17.25">
      <c r="A1" s="2" t="s">
        <v>0</v>
      </c>
      <c r="G1" s="3">
        <v>0.14</v>
      </c>
      <c r="H1" s="4">
        <v>0.15</v>
      </c>
      <c r="I1" s="3">
        <v>0.16</v>
      </c>
      <c r="J1" s="5"/>
      <c r="K1" s="5"/>
      <c r="L1" s="5"/>
      <c r="M1" s="5"/>
      <c r="Y1" s="6"/>
      <c r="Z1" s="6"/>
      <c r="AA1" s="6"/>
      <c r="AB1" s="6"/>
      <c r="AC1" s="6"/>
      <c r="AD1" s="6"/>
      <c r="AE1" s="6"/>
      <c r="AF1" s="6"/>
      <c r="AG1" s="6"/>
    </row>
    <row r="2" spans="1:33" ht="12.75">
      <c r="A2" s="7" t="s">
        <v>1</v>
      </c>
      <c r="C2"/>
      <c r="D2" t="s">
        <v>2</v>
      </c>
      <c r="G2" s="8">
        <v>4490.36999999986</v>
      </c>
      <c r="H2" s="9">
        <v>4463.07499999994</v>
      </c>
      <c r="I2" s="8">
        <v>3349.96799999988</v>
      </c>
      <c r="J2" s="5"/>
      <c r="K2" s="5"/>
      <c r="L2" s="5"/>
      <c r="M2" s="5"/>
      <c r="Y2" s="6"/>
      <c r="Z2" s="6"/>
      <c r="AA2" s="6"/>
      <c r="AB2" s="6"/>
      <c r="AC2" s="6"/>
      <c r="AD2" s="6"/>
      <c r="AE2" s="6"/>
      <c r="AF2" s="6"/>
      <c r="AG2" s="6"/>
    </row>
    <row r="3" spans="1:33" ht="12.75">
      <c r="A3" s="7"/>
      <c r="C3" s="1" t="s">
        <v>3</v>
      </c>
      <c r="D3" s="8">
        <f>SUM(R590:T590)</f>
        <v>4098.628499999885</v>
      </c>
      <c r="G3" s="8">
        <v>10941.0439999999</v>
      </c>
      <c r="H3" s="9">
        <v>11178.3699999999</v>
      </c>
      <c r="I3" s="8">
        <v>11382.6319999999</v>
      </c>
      <c r="J3" s="5"/>
      <c r="K3" s="5"/>
      <c r="L3" s="5"/>
      <c r="M3" s="5"/>
      <c r="Y3" s="6"/>
      <c r="Z3" s="6"/>
      <c r="AA3" s="6"/>
      <c r="AB3" s="6"/>
      <c r="AC3" s="6"/>
      <c r="AD3" s="6"/>
      <c r="AE3" s="6"/>
      <c r="AF3" s="6"/>
      <c r="AG3" s="6"/>
    </row>
    <row r="4" spans="1:33" ht="12.75">
      <c r="A4" s="7"/>
      <c r="C4" s="1" t="s">
        <v>4</v>
      </c>
      <c r="D4" s="8">
        <f>SUM(Y590:AA590)</f>
        <v>11176.046499999888</v>
      </c>
      <c r="G4" s="8">
        <v>15431.4139999998</v>
      </c>
      <c r="H4" s="9">
        <v>15641.4449999998</v>
      </c>
      <c r="I4" s="8">
        <v>14732.5999999997</v>
      </c>
      <c r="J4" s="5"/>
      <c r="K4" s="5"/>
      <c r="L4" s="5"/>
      <c r="M4" s="5"/>
      <c r="Y4" s="6"/>
      <c r="Z4" s="6"/>
      <c r="AA4" s="6"/>
      <c r="AB4" s="6"/>
      <c r="AC4" s="6"/>
      <c r="AD4" s="6"/>
      <c r="AE4" s="6"/>
      <c r="AF4" s="6"/>
      <c r="AG4" s="6"/>
    </row>
    <row r="5" spans="1:33" ht="12.75">
      <c r="A5" s="7"/>
      <c r="D5" s="8">
        <f>SUM(D3:D4)</f>
        <v>15274.674999999774</v>
      </c>
      <c r="G5" s="5"/>
      <c r="H5" s="5"/>
      <c r="I5" s="5"/>
      <c r="J5" s="5"/>
      <c r="K5" s="5"/>
      <c r="L5" s="5"/>
      <c r="M5" s="5"/>
      <c r="Y5" s="6"/>
      <c r="Z5" s="6"/>
      <c r="AA5" s="6"/>
      <c r="AB5" s="6"/>
      <c r="AC5" s="6"/>
      <c r="AD5" s="6"/>
      <c r="AE5" s="6"/>
      <c r="AF5" s="6"/>
      <c r="AG5" s="6"/>
    </row>
    <row r="6" spans="1:33" ht="12.75">
      <c r="A6" s="7"/>
      <c r="D6" s="8"/>
      <c r="G6" s="5"/>
      <c r="H6" s="5"/>
      <c r="I6" s="5"/>
      <c r="J6" s="5"/>
      <c r="K6" s="5"/>
      <c r="L6" s="5"/>
      <c r="M6" s="5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7"/>
      <c r="D7" s="8"/>
      <c r="G7" s="5"/>
      <c r="H7" s="5"/>
      <c r="I7" s="5"/>
      <c r="J7" s="5"/>
      <c r="K7" s="5"/>
      <c r="L7" s="5"/>
      <c r="M7" s="5"/>
      <c r="Y7" s="6"/>
      <c r="Z7" s="6"/>
      <c r="AA7" s="6"/>
      <c r="AB7" s="6"/>
      <c r="AC7" s="6"/>
      <c r="AD7" s="6"/>
      <c r="AE7" s="6"/>
      <c r="AF7" s="6"/>
      <c r="AG7" s="6"/>
    </row>
    <row r="8" spans="1:33" ht="24.75">
      <c r="A8" s="7"/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3">
        <v>0.155</v>
      </c>
      <c r="H8" s="5" t="s">
        <v>3</v>
      </c>
      <c r="I8" s="5" t="s">
        <v>10</v>
      </c>
      <c r="J8" s="5" t="s">
        <v>11</v>
      </c>
      <c r="K8" s="5" t="s">
        <v>4</v>
      </c>
      <c r="L8" s="5" t="s">
        <v>10</v>
      </c>
      <c r="M8" s="5" t="s">
        <v>11</v>
      </c>
      <c r="N8" s="10" t="s">
        <v>12</v>
      </c>
      <c r="O8" s="10" t="s">
        <v>13</v>
      </c>
      <c r="P8" s="10" t="s">
        <v>14</v>
      </c>
      <c r="Q8" s="10" t="s">
        <v>15</v>
      </c>
      <c r="R8" s="11" t="s">
        <v>16</v>
      </c>
      <c r="S8" s="11" t="s">
        <v>17</v>
      </c>
      <c r="T8" s="11" t="s">
        <v>18</v>
      </c>
      <c r="U8" s="12" t="s">
        <v>19</v>
      </c>
      <c r="V8" s="12" t="s">
        <v>13</v>
      </c>
      <c r="W8" s="12" t="s">
        <v>14</v>
      </c>
      <c r="X8" s="12" t="s">
        <v>15</v>
      </c>
      <c r="Y8" s="12" t="s">
        <v>16</v>
      </c>
      <c r="Z8" s="12" t="s">
        <v>17</v>
      </c>
      <c r="AA8" s="12" t="s">
        <v>18</v>
      </c>
      <c r="AB8" s="6"/>
      <c r="AC8" s="6"/>
      <c r="AD8" s="6"/>
      <c r="AE8" s="6"/>
      <c r="AF8" s="6"/>
      <c r="AG8" s="6"/>
    </row>
    <row r="9" spans="1:6" ht="12.75">
      <c r="A9" s="7">
        <v>39084</v>
      </c>
      <c r="B9" s="1">
        <v>1.9641000000000002</v>
      </c>
      <c r="C9" s="1">
        <v>1.9741</v>
      </c>
      <c r="D9" s="1">
        <v>1.9639000000000002</v>
      </c>
      <c r="E9" s="1">
        <f>C9-D9</f>
        <v>0.010199999999999765</v>
      </c>
      <c r="F9" s="1">
        <v>1.9732</v>
      </c>
    </row>
    <row r="10" spans="1:27" ht="12.75">
      <c r="A10" s="7">
        <v>39085</v>
      </c>
      <c r="B10" s="1">
        <v>1.9731</v>
      </c>
      <c r="C10" s="1">
        <v>1.975</v>
      </c>
      <c r="D10" s="1">
        <v>1.948</v>
      </c>
      <c r="E10" s="1">
        <f>C10-D10</f>
        <v>0.027000000000000135</v>
      </c>
      <c r="F10" s="1">
        <v>1.9505</v>
      </c>
      <c r="G10" s="13">
        <f>E9*$G$8</f>
        <v>0.0015809999999999635</v>
      </c>
      <c r="H10" s="14">
        <f>F9+G10</f>
        <v>1.9747810000000001</v>
      </c>
      <c r="I10" s="15">
        <f>H10+G10</f>
        <v>1.9763620000000002</v>
      </c>
      <c r="J10" s="16">
        <f>K10+0.001</f>
        <v>1.972619</v>
      </c>
      <c r="K10" s="17">
        <f>F9-G10</f>
        <v>1.971619</v>
      </c>
      <c r="L10" s="18">
        <f>K10-G10</f>
        <v>1.970038</v>
      </c>
      <c r="M10" s="19">
        <f>H10-0.001</f>
        <v>1.9737810000000002</v>
      </c>
      <c r="N10" t="b">
        <f>AND(H10&gt;D10,H10&lt;C10)</f>
        <v>1</v>
      </c>
      <c r="O10" t="b">
        <f>AND(N10=1,I10&lt;C10)</f>
        <v>0</v>
      </c>
      <c r="P10" t="b">
        <f>AND(N10=1,O10=0,J10&lt;C10)</f>
        <v>1</v>
      </c>
      <c r="Q10" t="b">
        <f>AND(N10=1,O10=0,P10=0)</f>
        <v>0</v>
      </c>
      <c r="R10" s="8" t="b">
        <f>IF(O10=1,(I10-H10)*10000)</f>
        <v>0</v>
      </c>
      <c r="S10" s="8">
        <f>IF(P10=1,(J10-H10)*10000)</f>
        <v>-21.620000000002193</v>
      </c>
      <c r="T10" s="8" t="b">
        <f>IF(Q10=1,(F10-H10)*10000)</f>
        <v>0</v>
      </c>
      <c r="U10" t="b">
        <f>AND(K10&lt;C10,K10&gt;D10)</f>
        <v>1</v>
      </c>
      <c r="V10" t="b">
        <f>AND(U10=1,L10&gt;D10)</f>
        <v>1</v>
      </c>
      <c r="W10" t="b">
        <f>AND(V10=0,U10=1,M10&lt;C10)</f>
        <v>0</v>
      </c>
      <c r="X10" t="b">
        <f>AND(U10=1,V10=0,W10=0)</f>
        <v>0</v>
      </c>
      <c r="Y10" s="8">
        <f>IF(V10=1,(K10-L10)*10000)</f>
        <v>15.810000000000546</v>
      </c>
      <c r="Z10" s="8" t="b">
        <f>IF(W10=1,(H10-M10)*10000)</f>
        <v>0</v>
      </c>
      <c r="AA10" s="8" t="b">
        <f>IF(X10=1,(K10-F10)*10000)</f>
        <v>0</v>
      </c>
    </row>
    <row r="11" spans="1:27" ht="12.75">
      <c r="A11" s="7">
        <v>39086</v>
      </c>
      <c r="B11" s="1">
        <v>1.9506000000000001</v>
      </c>
      <c r="C11" s="1">
        <v>1.9529</v>
      </c>
      <c r="D11" s="1">
        <v>1.9396</v>
      </c>
      <c r="E11" s="1">
        <f>C11-D11</f>
        <v>0.01330000000000009</v>
      </c>
      <c r="F11" s="1">
        <v>1.9441000000000002</v>
      </c>
      <c r="G11" s="13">
        <f>E10*$G$8</f>
        <v>0.004185000000000021</v>
      </c>
      <c r="H11" s="14">
        <f>F10+G11</f>
        <v>1.954685</v>
      </c>
      <c r="I11" s="15">
        <f>H11+G11</f>
        <v>1.9588700000000001</v>
      </c>
      <c r="J11" s="16">
        <f>K11+0.001</f>
        <v>1.9473149999999997</v>
      </c>
      <c r="K11" s="17">
        <f>F10-G11</f>
        <v>1.9463149999999998</v>
      </c>
      <c r="L11" s="18">
        <f>K11-G11</f>
        <v>1.9421299999999997</v>
      </c>
      <c r="M11" s="19">
        <f>H11-0.001</f>
        <v>1.9536850000000001</v>
      </c>
      <c r="N11" t="b">
        <f>AND(H11&gt;D11,H11&lt;C11)</f>
        <v>0</v>
      </c>
      <c r="O11" t="b">
        <f>AND(N11=1,I11&lt;C11)</f>
        <v>0</v>
      </c>
      <c r="P11" t="b">
        <f>AND(N11=1,O11=0,J11&lt;C11)</f>
        <v>0</v>
      </c>
      <c r="Q11" t="b">
        <f>AND(N11=1,O11=0,P11=0)</f>
        <v>0</v>
      </c>
      <c r="R11" s="8" t="b">
        <f>IF(O11=1,(I11-H11)*10000)</f>
        <v>0</v>
      </c>
      <c r="S11" s="8" t="b">
        <f>IF(P11=1,(J11-H11)*10000)</f>
        <v>0</v>
      </c>
      <c r="T11" s="8" t="b">
        <f>IF(Q11=1,(F11-H11)*10000)</f>
        <v>0</v>
      </c>
      <c r="U11" t="b">
        <f>AND(K11&lt;C11,K11&gt;D11)</f>
        <v>1</v>
      </c>
      <c r="V11" t="b">
        <f>AND(U11=1,L11&gt;D11)</f>
        <v>1</v>
      </c>
      <c r="W11" t="b">
        <f>AND(V11=0,U11=1,M11&lt;C11)</f>
        <v>0</v>
      </c>
      <c r="X11" t="b">
        <f>AND(U11=1,V11=0,W11=0)</f>
        <v>0</v>
      </c>
      <c r="Y11" s="8">
        <f>IF(V11=1,(K11-L11)*10000)</f>
        <v>41.85000000000105</v>
      </c>
      <c r="Z11" s="8" t="b">
        <f>IF(W11=1,(H11-M11)*10000)</f>
        <v>0</v>
      </c>
      <c r="AA11" s="8" t="b">
        <f>IF(X11=1,(K11-F11)*10000)</f>
        <v>0</v>
      </c>
    </row>
    <row r="12" spans="1:27" ht="12.75">
      <c r="A12" s="7">
        <v>39087</v>
      </c>
      <c r="B12" s="1">
        <v>1.944</v>
      </c>
      <c r="C12" s="1">
        <v>1.944</v>
      </c>
      <c r="D12" s="1">
        <v>1.9263</v>
      </c>
      <c r="E12" s="1">
        <f>C12-D12</f>
        <v>0.01770000000000005</v>
      </c>
      <c r="F12" s="1">
        <v>1.929</v>
      </c>
      <c r="G12" s="13">
        <f>E11*$G$8</f>
        <v>0.002061500000000014</v>
      </c>
      <c r="H12" s="14">
        <f>F11+G12</f>
        <v>1.9461615</v>
      </c>
      <c r="I12" s="15">
        <f>H12+G12</f>
        <v>1.948223</v>
      </c>
      <c r="J12" s="16">
        <f>K12+0.001</f>
        <v>1.9430385000000001</v>
      </c>
      <c r="K12" s="17">
        <f>F11-G12</f>
        <v>1.9420385000000002</v>
      </c>
      <c r="L12" s="18">
        <f>K12-G12</f>
        <v>1.9399770000000003</v>
      </c>
      <c r="M12" s="19">
        <f>H12-0.001</f>
        <v>1.9451615000000002</v>
      </c>
      <c r="N12" t="b">
        <f>AND(H12&gt;D12,H12&lt;C12)</f>
        <v>0</v>
      </c>
      <c r="O12" t="b">
        <f>AND(N12=1,I12&lt;C12)</f>
        <v>0</v>
      </c>
      <c r="P12" t="b">
        <f>AND(N12=1,O12=0,J12&lt;C12)</f>
        <v>0</v>
      </c>
      <c r="Q12" t="b">
        <f>AND(N12=1,O12=0,P12=0)</f>
        <v>0</v>
      </c>
      <c r="R12" s="8" t="b">
        <f>IF(O12=1,(I12-H12)*10000)</f>
        <v>0</v>
      </c>
      <c r="S12" s="8" t="b">
        <f>IF(P12=1,(J12-H12)*10000)</f>
        <v>0</v>
      </c>
      <c r="T12" s="8" t="b">
        <f>IF(Q12=1,(F12-H12)*10000)</f>
        <v>0</v>
      </c>
      <c r="U12" t="b">
        <f>AND(K12&lt;C12,K12&gt;D12)</f>
        <v>1</v>
      </c>
      <c r="V12" t="b">
        <f>AND(U12=1,L12&gt;D12)</f>
        <v>1</v>
      </c>
      <c r="W12" t="b">
        <f>AND(V12=0,U12=1,M12&lt;C12)</f>
        <v>0</v>
      </c>
      <c r="X12" t="b">
        <f>AND(U12=1,V12=0,W12=0)</f>
        <v>0</v>
      </c>
      <c r="Y12" s="8">
        <f>IF(V12=1,(K12-L12)*10000)</f>
        <v>20.614999999999384</v>
      </c>
      <c r="Z12" s="8" t="b">
        <f>IF(W12=1,(H12-M12)*10000)</f>
        <v>0</v>
      </c>
      <c r="AA12" s="8" t="b">
        <f>IF(X12=1,(K12-F12)*10000)</f>
        <v>0</v>
      </c>
    </row>
    <row r="13" spans="1:27" ht="12.75">
      <c r="A13" s="7">
        <v>39090</v>
      </c>
      <c r="B13" s="1">
        <v>1.9300000000000002</v>
      </c>
      <c r="C13" s="1">
        <v>1.9403000000000001</v>
      </c>
      <c r="D13" s="1">
        <v>1.9260000000000002</v>
      </c>
      <c r="E13" s="1">
        <f>C13-D13</f>
        <v>0.01429999999999998</v>
      </c>
      <c r="F13" s="1">
        <v>1.9389</v>
      </c>
      <c r="G13" s="13">
        <f>E12*$G$8</f>
        <v>0.0027435000000000077</v>
      </c>
      <c r="H13" s="14">
        <f>F12+G13</f>
        <v>1.9317435</v>
      </c>
      <c r="I13" s="15">
        <f>H13+G13</f>
        <v>1.934487</v>
      </c>
      <c r="J13" s="16">
        <f>K13+0.001</f>
        <v>1.9272565</v>
      </c>
      <c r="K13" s="17">
        <f>F12-G13</f>
        <v>1.9262565</v>
      </c>
      <c r="L13" s="18">
        <f>K13-G13</f>
        <v>1.923513</v>
      </c>
      <c r="M13" s="19">
        <f>H13-0.001</f>
        <v>1.9307435000000002</v>
      </c>
      <c r="N13" t="b">
        <f>AND(H13&gt;D13,H13&lt;C13)</f>
        <v>1</v>
      </c>
      <c r="O13" t="b">
        <f>AND(N13=1,I13&lt;C13)</f>
        <v>1</v>
      </c>
      <c r="P13" t="b">
        <f>AND(N13=1,O13=0,J13&lt;C13)</f>
        <v>0</v>
      </c>
      <c r="Q13" t="b">
        <f>AND(N13=1,O13=0,P13=0)</f>
        <v>0</v>
      </c>
      <c r="R13" s="8">
        <f>IF(O13=1,(I13-H13)*10000)</f>
        <v>27.435000000000098</v>
      </c>
      <c r="S13" s="8" t="b">
        <f>IF(P13=1,(J13-H13)*10000)</f>
        <v>0</v>
      </c>
      <c r="T13" s="8" t="b">
        <f>IF(Q13=1,(F13-H13)*10000)</f>
        <v>0</v>
      </c>
      <c r="U13" t="b">
        <f>AND(K13&lt;C13,K13&gt;D13)</f>
        <v>1</v>
      </c>
      <c r="V13" t="b">
        <f>AND(U13=1,L13&gt;D13)</f>
        <v>0</v>
      </c>
      <c r="W13" t="b">
        <f>AND(V13=0,U13=1,M13&lt;C13)</f>
        <v>1</v>
      </c>
      <c r="X13" t="b">
        <f>AND(U13=1,V13=0,W13=0)</f>
        <v>0</v>
      </c>
      <c r="Y13" s="8" t="b">
        <f>IF(V13=1,(K13-L13)*10000)</f>
        <v>0</v>
      </c>
      <c r="Z13" s="8">
        <f>IF(W13=1,(H13-M13)*10000)</f>
        <v>9.999999999998899</v>
      </c>
      <c r="AA13" s="8" t="b">
        <f>IF(X13=1,(K13-F13)*10000)</f>
        <v>0</v>
      </c>
    </row>
    <row r="14" spans="1:27" ht="12.75">
      <c r="A14" s="7">
        <v>39091</v>
      </c>
      <c r="B14" s="1">
        <v>1.9388</v>
      </c>
      <c r="C14" s="1">
        <v>1.9454</v>
      </c>
      <c r="D14" s="1">
        <v>1.9380000000000002</v>
      </c>
      <c r="E14" s="1">
        <f>C14-D14</f>
        <v>0.007399999999999851</v>
      </c>
      <c r="F14" s="1">
        <v>1.9387</v>
      </c>
      <c r="G14" s="13">
        <f>E13*$G$8</f>
        <v>0.0022164999999999967</v>
      </c>
      <c r="H14" s="14">
        <f>F13+G14</f>
        <v>1.9411165000000001</v>
      </c>
      <c r="I14" s="15">
        <f>H14+G14</f>
        <v>1.9433330000000002</v>
      </c>
      <c r="J14" s="16">
        <f>K14+0.001</f>
        <v>1.9376835</v>
      </c>
      <c r="K14" s="17">
        <f>F13-G14</f>
        <v>1.9366835</v>
      </c>
      <c r="L14" s="18">
        <f>K14-G14</f>
        <v>1.934467</v>
      </c>
      <c r="M14" s="19">
        <f>H14-0.001</f>
        <v>1.9401165000000002</v>
      </c>
      <c r="N14" t="b">
        <f>AND(H14&gt;D14,H14&lt;C14)</f>
        <v>1</v>
      </c>
      <c r="O14" t="b">
        <f>AND(N14=1,I14&lt;C14)</f>
        <v>1</v>
      </c>
      <c r="P14" t="b">
        <f>AND(N14=1,O14=0,J14&lt;C14)</f>
        <v>0</v>
      </c>
      <c r="Q14" t="b">
        <f>AND(N14=1,O14=0,P14=0)</f>
        <v>0</v>
      </c>
      <c r="R14" s="8">
        <f>IF(O14=1,(I14-H14)*10000)</f>
        <v>22.165000000000656</v>
      </c>
      <c r="S14" s="8" t="b">
        <f>IF(P14=1,(J14-H14)*10000)</f>
        <v>0</v>
      </c>
      <c r="T14" s="8" t="b">
        <f>IF(Q14=1,(F14-H14)*10000)</f>
        <v>0</v>
      </c>
      <c r="U14" t="b">
        <f>AND(K14&lt;C14,K14&gt;D14)</f>
        <v>0</v>
      </c>
      <c r="V14" t="b">
        <f>AND(U14=1,L14&gt;D14)</f>
        <v>0</v>
      </c>
      <c r="W14" t="b">
        <f>AND(V14=0,U14=1,M14&lt;C14)</f>
        <v>0</v>
      </c>
      <c r="X14" t="b">
        <f>AND(U14=1,V14=0,W14=0)</f>
        <v>0</v>
      </c>
      <c r="Y14" s="8" t="b">
        <f>IF(V14=1,(K14-L14)*10000)</f>
        <v>0</v>
      </c>
      <c r="Z14" s="8" t="b">
        <f>IF(W14=1,(H14-M14)*10000)</f>
        <v>0</v>
      </c>
      <c r="AA14" s="8" t="b">
        <f>IF(X14=1,(K14-F14)*10000)</f>
        <v>0</v>
      </c>
    </row>
    <row r="15" spans="1:27" ht="12.75">
      <c r="A15" s="7">
        <v>39092</v>
      </c>
      <c r="B15" s="1">
        <v>1.9388</v>
      </c>
      <c r="C15" s="1">
        <v>1.9421</v>
      </c>
      <c r="D15" s="1">
        <v>1.9316</v>
      </c>
      <c r="E15" s="1">
        <f>C15-D15</f>
        <v>0.010499999999999954</v>
      </c>
      <c r="F15" s="1">
        <v>1.9326</v>
      </c>
      <c r="G15" s="13">
        <f>E14*$G$8</f>
        <v>0.0011469999999999768</v>
      </c>
      <c r="H15" s="14">
        <f>F14+G15</f>
        <v>1.939847</v>
      </c>
      <c r="I15" s="15">
        <f>H15+G15</f>
        <v>1.940994</v>
      </c>
      <c r="J15" s="16">
        <f>K15+0.001</f>
        <v>1.938553</v>
      </c>
      <c r="K15" s="17">
        <f>F14-G15</f>
        <v>1.937553</v>
      </c>
      <c r="L15" s="18">
        <f>K15-G15</f>
        <v>1.936406</v>
      </c>
      <c r="M15" s="19">
        <f>H15-0.001</f>
        <v>1.9388470000000002</v>
      </c>
      <c r="N15" t="b">
        <f>AND(H15&gt;D15,H15&lt;C15)</f>
        <v>1</v>
      </c>
      <c r="O15" t="b">
        <f>AND(N15=1,I15&lt;C15)</f>
        <v>1</v>
      </c>
      <c r="P15" t="b">
        <f>AND(N15=1,O15=0,J15&lt;C15)</f>
        <v>0</v>
      </c>
      <c r="Q15" t="b">
        <f>AND(N15=1,O15=0,P15=0)</f>
        <v>0</v>
      </c>
      <c r="R15" s="8">
        <f>IF(O15=1,(I15-H15)*10000)</f>
        <v>11.470000000000091</v>
      </c>
      <c r="S15" s="8" t="b">
        <f>IF(P15=1,(J15-H15)*10000)</f>
        <v>0</v>
      </c>
      <c r="T15" s="8" t="b">
        <f>IF(Q15=1,(F15-H15)*10000)</f>
        <v>0</v>
      </c>
      <c r="U15" t="b">
        <f>AND(K15&lt;C15,K15&gt;D15)</f>
        <v>1</v>
      </c>
      <c r="V15" t="b">
        <f>AND(U15=1,L15&gt;D15)</f>
        <v>1</v>
      </c>
      <c r="W15" t="b">
        <f>AND(V15=0,U15=1,M15&lt;C15)</f>
        <v>0</v>
      </c>
      <c r="X15" t="b">
        <f>AND(U15=1,V15=0,W15=0)</f>
        <v>0</v>
      </c>
      <c r="Y15" s="8">
        <f>IF(V15=1,(K15-L15)*10000)</f>
        <v>11.470000000000091</v>
      </c>
      <c r="Z15" s="8" t="b">
        <f>IF(W15=1,(H15-M15)*10000)</f>
        <v>0</v>
      </c>
      <c r="AA15" s="8" t="b">
        <f>IF(X15=1,(K15-F15)*10000)</f>
        <v>0</v>
      </c>
    </row>
    <row r="16" spans="1:27" ht="12.75">
      <c r="A16" s="7">
        <v>39093</v>
      </c>
      <c r="B16" s="1">
        <v>1.9325</v>
      </c>
      <c r="C16" s="1">
        <v>1.9536</v>
      </c>
      <c r="D16" s="1">
        <v>1.9316</v>
      </c>
      <c r="E16" s="1">
        <f>C16-D16</f>
        <v>0.02200000000000002</v>
      </c>
      <c r="F16" s="1">
        <v>1.9443000000000001</v>
      </c>
      <c r="G16" s="13">
        <f>E15*$G$8</f>
        <v>0.0016274999999999929</v>
      </c>
      <c r="H16" s="14">
        <f>F15+G16</f>
        <v>1.9342275</v>
      </c>
      <c r="I16" s="15">
        <f>H16+G16</f>
        <v>1.9358549999999999</v>
      </c>
      <c r="J16" s="16">
        <f>K16+0.001</f>
        <v>1.9319725</v>
      </c>
      <c r="K16" s="17">
        <f>F15-G16</f>
        <v>1.9309725000000002</v>
      </c>
      <c r="L16" s="18">
        <f>K16-G16</f>
        <v>1.9293450000000003</v>
      </c>
      <c r="M16" s="19">
        <f>H16-0.001</f>
        <v>1.9332275</v>
      </c>
      <c r="N16" t="b">
        <f>AND(H16&gt;D16,H16&lt;C16)</f>
        <v>1</v>
      </c>
      <c r="O16" t="b">
        <f>AND(N16=1,I16&lt;C16)</f>
        <v>1</v>
      </c>
      <c r="P16" t="b">
        <f>AND(N16=1,O16=0,J16&lt;C16)</f>
        <v>0</v>
      </c>
      <c r="Q16" t="b">
        <f>AND(N16=1,O16=0,P16=0)</f>
        <v>0</v>
      </c>
      <c r="R16" s="8">
        <f>IF(O16=1,(I16-H16)*10000)</f>
        <v>16.27499999999893</v>
      </c>
      <c r="S16" s="8" t="b">
        <f>IF(P16=1,(J16-H16)*10000)</f>
        <v>0</v>
      </c>
      <c r="T16" s="8" t="b">
        <f>IF(Q16=1,(F16-H16)*10000)</f>
        <v>0</v>
      </c>
      <c r="U16" t="b">
        <f>AND(K16&lt;C16,K16&gt;D16)</f>
        <v>0</v>
      </c>
      <c r="V16" t="b">
        <f>AND(U16=1,L16&gt;D16)</f>
        <v>0</v>
      </c>
      <c r="W16" t="b">
        <f>AND(V16=0,U16=1,M16&lt;C16)</f>
        <v>0</v>
      </c>
      <c r="X16" t="b">
        <f>AND(U16=1,V16=0,W16=0)</f>
        <v>0</v>
      </c>
      <c r="Y16" s="8" t="b">
        <f>IF(V16=1,(K16-L16)*10000)</f>
        <v>0</v>
      </c>
      <c r="Z16" s="8" t="b">
        <f>IF(W16=1,(H16-M16)*10000)</f>
        <v>0</v>
      </c>
      <c r="AA16" s="8" t="b">
        <f>IF(X16=1,(K16-F16)*10000)</f>
        <v>0</v>
      </c>
    </row>
    <row r="17" spans="1:27" ht="12.75">
      <c r="A17" s="7">
        <v>39094</v>
      </c>
      <c r="B17" s="1">
        <v>1.9444</v>
      </c>
      <c r="C17" s="1">
        <v>1.9606</v>
      </c>
      <c r="D17" s="1">
        <v>1.9425</v>
      </c>
      <c r="E17" s="1">
        <f>C17-D17</f>
        <v>0.018100000000000005</v>
      </c>
      <c r="F17" s="1">
        <v>1.9589</v>
      </c>
      <c r="G17" s="13">
        <f>E16*$G$8</f>
        <v>0.003410000000000003</v>
      </c>
      <c r="H17" s="14">
        <f>F16+G17</f>
        <v>1.94771</v>
      </c>
      <c r="I17" s="15">
        <f>H17+G17</f>
        <v>1.95112</v>
      </c>
      <c r="J17" s="16">
        <f>K17+0.001</f>
        <v>1.9418900000000001</v>
      </c>
      <c r="K17" s="17">
        <f>F16-G17</f>
        <v>1.9408900000000002</v>
      </c>
      <c r="L17" s="18">
        <f>K17-G17</f>
        <v>1.9374800000000003</v>
      </c>
      <c r="M17" s="19">
        <f>H17-0.001</f>
        <v>1.9467100000000002</v>
      </c>
      <c r="N17" t="b">
        <f>AND(H17&gt;D17,H17&lt;C17)</f>
        <v>1</v>
      </c>
      <c r="O17" t="b">
        <f>AND(N17=1,I17&lt;C17)</f>
        <v>1</v>
      </c>
      <c r="P17" t="b">
        <f>AND(N17=1,O17=0,J17&lt;C17)</f>
        <v>0</v>
      </c>
      <c r="Q17" t="b">
        <f>AND(N17=1,O17=0,P17=0)</f>
        <v>0</v>
      </c>
      <c r="R17" s="8">
        <f>IF(O17=1,(I17-H17)*10000)</f>
        <v>34.09999999999913</v>
      </c>
      <c r="S17" s="8" t="b">
        <f>IF(P17=1,(J17-H17)*10000)</f>
        <v>0</v>
      </c>
      <c r="T17" s="8" t="b">
        <f>IF(Q17=1,(F17-H17)*10000)</f>
        <v>0</v>
      </c>
      <c r="U17" t="b">
        <f>AND(K17&lt;C17,K17&gt;D17)</f>
        <v>0</v>
      </c>
      <c r="V17" t="b">
        <f>AND(U17=1,L17&gt;D17)</f>
        <v>0</v>
      </c>
      <c r="W17" t="b">
        <f>AND(V17=0,U17=1,M17&lt;C17)</f>
        <v>0</v>
      </c>
      <c r="X17" t="b">
        <f>AND(U17=1,V17=0,W17=0)</f>
        <v>0</v>
      </c>
      <c r="Y17" s="8" t="b">
        <f>IF(V17=1,(K17-L17)*10000)</f>
        <v>0</v>
      </c>
      <c r="Z17" s="8" t="b">
        <f>IF(W17=1,(H17-M17)*10000)</f>
        <v>0</v>
      </c>
      <c r="AA17" s="8" t="b">
        <f>IF(X17=1,(K17-F17)*10000)</f>
        <v>0</v>
      </c>
    </row>
    <row r="18" spans="1:27" ht="12.75">
      <c r="A18" s="7">
        <v>39097</v>
      </c>
      <c r="B18" s="1">
        <v>1.9592</v>
      </c>
      <c r="C18" s="1">
        <v>1.9667</v>
      </c>
      <c r="D18" s="1">
        <v>1.9571</v>
      </c>
      <c r="E18" s="1">
        <f>C18-D18</f>
        <v>0.009599999999999831</v>
      </c>
      <c r="F18" s="1">
        <v>1.9639000000000002</v>
      </c>
      <c r="G18" s="13">
        <f>E17*$G$8</f>
        <v>0.0028055000000000007</v>
      </c>
      <c r="H18" s="14">
        <f>F17+G18</f>
        <v>1.9617055</v>
      </c>
      <c r="I18" s="15">
        <f>H18+G18</f>
        <v>1.9645110000000001</v>
      </c>
      <c r="J18" s="16">
        <f>K18+0.001</f>
        <v>1.9570945</v>
      </c>
      <c r="K18" s="17">
        <f>F17-G18</f>
        <v>1.9560945</v>
      </c>
      <c r="L18" s="18">
        <f>K18-G18</f>
        <v>1.953289</v>
      </c>
      <c r="M18" s="19">
        <f>H18-0.001</f>
        <v>1.9607055000000002</v>
      </c>
      <c r="N18" t="b">
        <f>AND(H18&gt;D18,H18&lt;C18)</f>
        <v>1</v>
      </c>
      <c r="O18" t="b">
        <f>AND(N18=1,I18&lt;C18)</f>
        <v>1</v>
      </c>
      <c r="P18" t="b">
        <f>AND(N18=1,O18=0,J18&lt;C18)</f>
        <v>0</v>
      </c>
      <c r="Q18" t="b">
        <f>AND(N18=1,O18=0,P18=0)</f>
        <v>0</v>
      </c>
      <c r="R18" s="8">
        <f>IF(O18=1,(I18-H18)*10000)</f>
        <v>28.055000000000163</v>
      </c>
      <c r="S18" s="8" t="b">
        <f>IF(P18=1,(J18-H18)*10000)</f>
        <v>0</v>
      </c>
      <c r="T18" s="8" t="b">
        <f>IF(Q18=1,(F18-H18)*10000)</f>
        <v>0</v>
      </c>
      <c r="U18" t="b">
        <f>AND(K18&lt;C18,K18&gt;D18)</f>
        <v>0</v>
      </c>
      <c r="V18" t="b">
        <f>AND(U18=1,L18&gt;D18)</f>
        <v>0</v>
      </c>
      <c r="W18" t="b">
        <f>AND(V18=0,U18=1,M18&lt;C18)</f>
        <v>0</v>
      </c>
      <c r="X18" t="b">
        <f>AND(U18=1,V18=0,W18=0)</f>
        <v>0</v>
      </c>
      <c r="Y18" s="8" t="b">
        <f>IF(V18=1,(K18-L18)*10000)</f>
        <v>0</v>
      </c>
      <c r="Z18" s="8" t="b">
        <f>IF(W18=1,(H18-M18)*10000)</f>
        <v>0</v>
      </c>
      <c r="AA18" s="8" t="b">
        <f>IF(X18=1,(K18-F18)*10000)</f>
        <v>0</v>
      </c>
    </row>
    <row r="19" spans="1:27" ht="12.75">
      <c r="A19" s="7">
        <v>39098</v>
      </c>
      <c r="B19" s="1">
        <v>1.9637</v>
      </c>
      <c r="C19" s="1">
        <v>1.9706000000000001</v>
      </c>
      <c r="D19" s="1">
        <v>1.959</v>
      </c>
      <c r="E19" s="1">
        <f>C19-D19</f>
        <v>0.011600000000000055</v>
      </c>
      <c r="F19" s="1">
        <v>1.9606</v>
      </c>
      <c r="G19" s="13">
        <f>E18*$G$8</f>
        <v>0.0014879999999999737</v>
      </c>
      <c r="H19" s="14">
        <f>F18+G19</f>
        <v>1.9653880000000001</v>
      </c>
      <c r="I19" s="15">
        <f>H19+G19</f>
        <v>1.966876</v>
      </c>
      <c r="J19" s="16">
        <f>K19+0.001</f>
        <v>1.9634120000000002</v>
      </c>
      <c r="K19" s="17">
        <f>F18-G19</f>
        <v>1.9624120000000003</v>
      </c>
      <c r="L19" s="18">
        <f>K19-G19</f>
        <v>1.9609240000000003</v>
      </c>
      <c r="M19" s="19">
        <f>H19-0.001</f>
        <v>1.9643880000000002</v>
      </c>
      <c r="N19" t="b">
        <f>AND(H19&gt;D19,H19&lt;C19)</f>
        <v>1</v>
      </c>
      <c r="O19" t="b">
        <f>AND(N19=1,I19&lt;C19)</f>
        <v>1</v>
      </c>
      <c r="P19" t="b">
        <f>AND(N19=1,O19=0,J19&lt;C19)</f>
        <v>0</v>
      </c>
      <c r="Q19" t="b">
        <f>AND(N19=1,O19=0,P19=0)</f>
        <v>0</v>
      </c>
      <c r="R19" s="8">
        <f>IF(O19=1,(I19-H19)*10000)</f>
        <v>14.879999999999338</v>
      </c>
      <c r="S19" s="8" t="b">
        <f>IF(P19=1,(J19-H19)*10000)</f>
        <v>0</v>
      </c>
      <c r="T19" s="8" t="b">
        <f>IF(Q19=1,(F19-H19)*10000)</f>
        <v>0</v>
      </c>
      <c r="U19" t="b">
        <f>AND(K19&lt;C19,K19&gt;D19)</f>
        <v>1</v>
      </c>
      <c r="V19" t="b">
        <f>AND(U19=1,L19&gt;D19)</f>
        <v>1</v>
      </c>
      <c r="W19" t="b">
        <f>AND(V19=0,U19=1,M19&lt;C19)</f>
        <v>0</v>
      </c>
      <c r="X19" t="b">
        <f>AND(U19=1,V19=0,W19=0)</f>
        <v>0</v>
      </c>
      <c r="Y19" s="8">
        <f>IF(V19=1,(K19-L19)*10000)</f>
        <v>14.879999999999338</v>
      </c>
      <c r="Z19" s="8" t="b">
        <f>IF(W19=1,(H19-M19)*10000)</f>
        <v>0</v>
      </c>
      <c r="AA19" s="8" t="b">
        <f>IF(X19=1,(K19-F19)*10000)</f>
        <v>0</v>
      </c>
    </row>
    <row r="20" spans="1:27" ht="12.75">
      <c r="A20" s="7">
        <v>39099</v>
      </c>
      <c r="B20" s="1">
        <v>1.9608</v>
      </c>
      <c r="C20" s="1">
        <v>1.9726</v>
      </c>
      <c r="D20" s="1">
        <v>1.9601000000000002</v>
      </c>
      <c r="E20" s="1">
        <f>C20-D20</f>
        <v>0.012499999999999734</v>
      </c>
      <c r="F20" s="1">
        <v>1.9698</v>
      </c>
      <c r="G20" s="13">
        <f>E19*$G$8</f>
        <v>0.0017980000000000086</v>
      </c>
      <c r="H20" s="14">
        <f>F19+G20</f>
        <v>1.9623979999999999</v>
      </c>
      <c r="I20" s="15">
        <f>H20+G20</f>
        <v>1.9641959999999998</v>
      </c>
      <c r="J20" s="16">
        <f>K20+0.001</f>
        <v>1.9598019999999998</v>
      </c>
      <c r="K20" s="17">
        <f>F19-G20</f>
        <v>1.958802</v>
      </c>
      <c r="L20" s="18">
        <f>K20-G20</f>
        <v>1.957004</v>
      </c>
      <c r="M20" s="19">
        <f>H20-0.001</f>
        <v>1.961398</v>
      </c>
      <c r="N20" t="b">
        <f>AND(H20&gt;D20,H20&lt;C20)</f>
        <v>1</v>
      </c>
      <c r="O20" t="b">
        <f>AND(N20=1,I20&lt;C20)</f>
        <v>1</v>
      </c>
      <c r="P20" t="b">
        <f>AND(N20=1,O20=0,J20&lt;C20)</f>
        <v>0</v>
      </c>
      <c r="Q20" t="b">
        <f>AND(N20=1,O20=0,P20=0)</f>
        <v>0</v>
      </c>
      <c r="R20" s="8">
        <f>IF(O20=1,(I20-H20)*10000)</f>
        <v>17.979999999999663</v>
      </c>
      <c r="S20" s="8" t="b">
        <f>IF(P20=1,(J20-H20)*10000)</f>
        <v>0</v>
      </c>
      <c r="T20" s="8" t="b">
        <f>IF(Q20=1,(F20-H20)*10000)</f>
        <v>0</v>
      </c>
      <c r="U20" t="b">
        <f>AND(K20&lt;C20,K20&gt;D20)</f>
        <v>0</v>
      </c>
      <c r="V20" t="b">
        <f>AND(U20=1,L20&gt;D20)</f>
        <v>0</v>
      </c>
      <c r="W20" t="b">
        <f>AND(V20=0,U20=1,M20&lt;C20)</f>
        <v>0</v>
      </c>
      <c r="X20" t="b">
        <f>AND(U20=1,V20=0,W20=0)</f>
        <v>0</v>
      </c>
      <c r="Y20" s="8" t="b">
        <f>IF(V20=1,(K20-L20)*10000)</f>
        <v>0</v>
      </c>
      <c r="Z20" s="8" t="b">
        <f>IF(W20=1,(H20-M20)*10000)</f>
        <v>0</v>
      </c>
      <c r="AA20" s="8" t="b">
        <f>IF(X20=1,(K20-F20)*10000)</f>
        <v>0</v>
      </c>
    </row>
    <row r="21" spans="1:27" ht="12.75">
      <c r="A21" s="7">
        <v>39100</v>
      </c>
      <c r="B21" s="1">
        <v>1.9697</v>
      </c>
      <c r="C21" s="1">
        <v>1.9777</v>
      </c>
      <c r="D21" s="1">
        <v>1.9635</v>
      </c>
      <c r="E21" s="1">
        <f>C21-D21</f>
        <v>0.01419999999999999</v>
      </c>
      <c r="F21" s="1">
        <v>1.9738</v>
      </c>
      <c r="G21" s="13">
        <f>E20*$G$8</f>
        <v>0.0019374999999999588</v>
      </c>
      <c r="H21" s="14">
        <f>F20+G21</f>
        <v>1.9717375</v>
      </c>
      <c r="I21" s="15">
        <f>H21+G21</f>
        <v>1.9736749999999998</v>
      </c>
      <c r="J21" s="16">
        <f>K21+0.001</f>
        <v>1.9688625</v>
      </c>
      <c r="K21" s="17">
        <f>F20-G21</f>
        <v>1.9678625</v>
      </c>
      <c r="L21" s="18">
        <f>K21-G21</f>
        <v>1.9659250000000001</v>
      </c>
      <c r="M21" s="19">
        <f>H21-0.001</f>
        <v>1.9707375</v>
      </c>
      <c r="N21" t="b">
        <f>AND(H21&gt;D21,H21&lt;C21)</f>
        <v>1</v>
      </c>
      <c r="O21" t="b">
        <f>AND(N21=1,I21&lt;C21)</f>
        <v>1</v>
      </c>
      <c r="P21" t="b">
        <f>AND(N21=1,O21=0,J21&lt;C21)</f>
        <v>0</v>
      </c>
      <c r="Q21" t="b">
        <f>AND(N21=1,O21=0,P21=0)</f>
        <v>0</v>
      </c>
      <c r="R21" s="8">
        <f>IF(O21=1,(I21-H21)*10000)</f>
        <v>19.374999999999254</v>
      </c>
      <c r="S21" s="8" t="b">
        <f>IF(P21=1,(J21-H21)*10000)</f>
        <v>0</v>
      </c>
      <c r="T21" s="8" t="b">
        <f>IF(Q21=1,(F21-H21)*10000)</f>
        <v>0</v>
      </c>
      <c r="U21" t="b">
        <f>AND(K21&lt;C21,K21&gt;D21)</f>
        <v>1</v>
      </c>
      <c r="V21" t="b">
        <f>AND(U21=1,L21&gt;D21)</f>
        <v>1</v>
      </c>
      <c r="W21" t="b">
        <f>AND(V21=0,U21=1,M21&lt;C21)</f>
        <v>0</v>
      </c>
      <c r="X21" t="b">
        <f>AND(U21=1,V21=0,W21=0)</f>
        <v>0</v>
      </c>
      <c r="Y21" s="8">
        <f>IF(V21=1,(K21-L21)*10000)</f>
        <v>19.374999999999254</v>
      </c>
      <c r="Z21" s="8" t="b">
        <f>IF(W21=1,(H21-M21)*10000)</f>
        <v>0</v>
      </c>
      <c r="AA21" s="8" t="b">
        <f>IF(X21=1,(K21-F21)*10000)</f>
        <v>0</v>
      </c>
    </row>
    <row r="22" spans="1:27" ht="12.75">
      <c r="A22" s="7">
        <v>39101</v>
      </c>
      <c r="B22" s="1">
        <v>1.9739</v>
      </c>
      <c r="C22" s="1">
        <v>1.9772</v>
      </c>
      <c r="D22" s="1">
        <v>1.9694</v>
      </c>
      <c r="E22" s="1">
        <f>C22-D22</f>
        <v>0.007800000000000029</v>
      </c>
      <c r="F22" s="1">
        <v>1.9738</v>
      </c>
      <c r="G22" s="13">
        <f>E21*$G$8</f>
        <v>0.0022009999999999985</v>
      </c>
      <c r="H22" s="14">
        <f>F21+G22</f>
        <v>1.976001</v>
      </c>
      <c r="I22" s="15">
        <f>H22+G22</f>
        <v>1.9782019999999998</v>
      </c>
      <c r="J22" s="16">
        <f>K22+0.001</f>
        <v>1.972599</v>
      </c>
      <c r="K22" s="17">
        <f>F21-G22</f>
        <v>1.971599</v>
      </c>
      <c r="L22" s="18">
        <f>K22-G22</f>
        <v>1.9693980000000002</v>
      </c>
      <c r="M22" s="19">
        <f>H22-0.001</f>
        <v>1.975001</v>
      </c>
      <c r="N22" t="b">
        <f>AND(H22&gt;D22,H22&lt;C22)</f>
        <v>1</v>
      </c>
      <c r="O22" t="b">
        <f>AND(N22=1,I22&lt;C22)</f>
        <v>0</v>
      </c>
      <c r="P22" t="b">
        <f>AND(N22=1,O22=0,J22&lt;C22)</f>
        <v>1</v>
      </c>
      <c r="Q22" t="b">
        <f>AND(N22=1,O22=0,P22=0)</f>
        <v>0</v>
      </c>
      <c r="R22" s="8" t="b">
        <f>IF(O22=1,(I22-H22)*10000)</f>
        <v>0</v>
      </c>
      <c r="S22" s="8">
        <f>IF(P22=1,(J22-H22)*10000)</f>
        <v>-34.01999999999905</v>
      </c>
      <c r="T22" s="8" t="b">
        <f>IF(Q22=1,(F22-H22)*10000)</f>
        <v>0</v>
      </c>
      <c r="U22" t="b">
        <f>AND(K22&lt;C22,K22&gt;D22)</f>
        <v>1</v>
      </c>
      <c r="V22" t="b">
        <f>AND(U22=1,L22&gt;D22)</f>
        <v>0</v>
      </c>
      <c r="W22" t="b">
        <f>AND(V22=0,U22=1,M22&lt;C22)</f>
        <v>1</v>
      </c>
      <c r="X22" t="b">
        <f>AND(U22=1,V22=0,W22=0)</f>
        <v>0</v>
      </c>
      <c r="Y22" s="8" t="b">
        <f>IF(V22=1,(K22-L22)*10000)</f>
        <v>0</v>
      </c>
      <c r="Z22" s="8">
        <f>IF(W22=1,(H22-M22)*10000)</f>
        <v>9.999999999998899</v>
      </c>
      <c r="AA22" s="8" t="b">
        <f>IF(X22=1,(K22-F22)*10000)</f>
        <v>0</v>
      </c>
    </row>
    <row r="23" spans="1:27" ht="12.75">
      <c r="A23" s="7">
        <v>39104</v>
      </c>
      <c r="B23" s="1">
        <v>1.9734</v>
      </c>
      <c r="C23" s="1">
        <v>1.9786000000000001</v>
      </c>
      <c r="D23" s="1">
        <v>1.9715</v>
      </c>
      <c r="E23" s="1">
        <f>C23-D23</f>
        <v>0.007100000000000106</v>
      </c>
      <c r="F23" s="1">
        <v>1.9752</v>
      </c>
      <c r="G23" s="13">
        <f>E22*$G$8</f>
        <v>0.0012090000000000046</v>
      </c>
      <c r="H23" s="14">
        <f>F22+G23</f>
        <v>1.975009</v>
      </c>
      <c r="I23" s="15">
        <f>H23+G23</f>
        <v>1.976218</v>
      </c>
      <c r="J23" s="16">
        <f>K23+0.001</f>
        <v>1.9735909999999999</v>
      </c>
      <c r="K23" s="17">
        <f>F22-G23</f>
        <v>1.972591</v>
      </c>
      <c r="L23" s="18">
        <f>K23-G23</f>
        <v>1.971382</v>
      </c>
      <c r="M23" s="19">
        <f>H23-0.001</f>
        <v>1.9740090000000001</v>
      </c>
      <c r="N23" t="b">
        <f>AND(H23&gt;D23,H23&lt;C23)</f>
        <v>1</v>
      </c>
      <c r="O23" t="b">
        <f>AND(N23=1,I23&lt;C23)</f>
        <v>1</v>
      </c>
      <c r="P23" t="b">
        <f>AND(N23=1,O23=0,J23&lt;C23)</f>
        <v>0</v>
      </c>
      <c r="Q23" t="b">
        <f>AND(N23=1,O23=0,P23=0)</f>
        <v>0</v>
      </c>
      <c r="R23" s="8">
        <f>IF(O23=1,(I23-H23)*10000)</f>
        <v>12.090000000000156</v>
      </c>
      <c r="S23" s="8" t="b">
        <f>IF(P23=1,(J23-H23)*10000)</f>
        <v>0</v>
      </c>
      <c r="T23" s="8" t="b">
        <f>IF(Q23=1,(F23-H23)*10000)</f>
        <v>0</v>
      </c>
      <c r="U23" t="b">
        <f>AND(K23&lt;C23,K23&gt;D23)</f>
        <v>1</v>
      </c>
      <c r="V23" t="b">
        <f>AND(U23=1,L23&gt;D23)</f>
        <v>0</v>
      </c>
      <c r="W23" t="b">
        <f>AND(V23=0,U23=1,M23&lt;C23)</f>
        <v>1</v>
      </c>
      <c r="X23" t="b">
        <f>AND(U23=1,V23=0,W23=0)</f>
        <v>0</v>
      </c>
      <c r="Y23" s="8" t="b">
        <f>IF(V23=1,(K23-L23)*10000)</f>
        <v>0</v>
      </c>
      <c r="Z23" s="8">
        <f>IF(W23=1,(H23-M23)*10000)</f>
        <v>9.999999999998899</v>
      </c>
      <c r="AA23" s="8" t="b">
        <f>IF(X23=1,(K23-F23)*10000)</f>
        <v>0</v>
      </c>
    </row>
    <row r="24" spans="1:27" ht="12.75">
      <c r="A24" s="7">
        <v>39105</v>
      </c>
      <c r="B24" s="1">
        <v>1.9753</v>
      </c>
      <c r="C24" s="1">
        <v>1.9913</v>
      </c>
      <c r="D24" s="1">
        <v>1.9752</v>
      </c>
      <c r="E24" s="1">
        <f>C24-D24</f>
        <v>0.016100000000000003</v>
      </c>
      <c r="F24" s="1">
        <v>1.9814</v>
      </c>
      <c r="G24" s="13">
        <f>E23*$G$8</f>
        <v>0.0011005000000000164</v>
      </c>
      <c r="H24" s="14">
        <f>F23+G24</f>
        <v>1.9763005</v>
      </c>
      <c r="I24" s="15">
        <f>H24+G24</f>
        <v>1.977401</v>
      </c>
      <c r="J24" s="16">
        <f>K24+0.001</f>
        <v>1.9750995</v>
      </c>
      <c r="K24" s="17">
        <f>F23-G24</f>
        <v>1.9740995000000001</v>
      </c>
      <c r="L24" s="18">
        <f>K24-G24</f>
        <v>1.9729990000000002</v>
      </c>
      <c r="M24" s="19">
        <f>H24-0.001</f>
        <v>1.9753005000000001</v>
      </c>
      <c r="N24" t="b">
        <f>AND(H24&gt;D24,H24&lt;C24)</f>
        <v>1</v>
      </c>
      <c r="O24" t="b">
        <f>AND(N24=1,I24&lt;C24)</f>
        <v>1</v>
      </c>
      <c r="P24" t="b">
        <f>AND(N24=1,O24=0,J24&lt;C24)</f>
        <v>0</v>
      </c>
      <c r="Q24" t="b">
        <f>AND(N24=1,O24=0,P24=0)</f>
        <v>0</v>
      </c>
      <c r="R24" s="8">
        <f>IF(O24=1,(I24-H24)*10000)</f>
        <v>11.004999999999487</v>
      </c>
      <c r="S24" s="8" t="b">
        <f>IF(P24=1,(J24-H24)*10000)</f>
        <v>0</v>
      </c>
      <c r="T24" s="8" t="b">
        <f>IF(Q24=1,(F24-H24)*10000)</f>
        <v>0</v>
      </c>
      <c r="U24" t="b">
        <f>AND(K24&lt;C24,K24&gt;D24)</f>
        <v>0</v>
      </c>
      <c r="V24" t="b">
        <f>AND(U24=1,L24&gt;D24)</f>
        <v>0</v>
      </c>
      <c r="W24" t="b">
        <f>AND(V24=0,U24=1,M24&lt;C24)</f>
        <v>0</v>
      </c>
      <c r="X24" t="b">
        <f>AND(U24=1,V24=0,W24=0)</f>
        <v>0</v>
      </c>
      <c r="Y24" s="8" t="b">
        <f>IF(V24=1,(K24-L24)*10000)</f>
        <v>0</v>
      </c>
      <c r="Z24" s="8" t="b">
        <f>IF(W24=1,(H24-M24)*10000)</f>
        <v>0</v>
      </c>
      <c r="AA24" s="8" t="b">
        <f>IF(X24=1,(K24-F24)*10000)</f>
        <v>0</v>
      </c>
    </row>
    <row r="25" spans="1:27" ht="12.75">
      <c r="A25" s="7">
        <v>39106</v>
      </c>
      <c r="B25" s="1">
        <v>1.9811</v>
      </c>
      <c r="C25" s="1">
        <v>1.983</v>
      </c>
      <c r="D25" s="1">
        <v>1.9644</v>
      </c>
      <c r="E25" s="1">
        <f>C25-D25</f>
        <v>0.018600000000000172</v>
      </c>
      <c r="F25" s="1">
        <v>1.9682</v>
      </c>
      <c r="G25" s="13">
        <f>E24*$G$8</f>
        <v>0.0024955000000000003</v>
      </c>
      <c r="H25" s="14">
        <f>F24+G25</f>
        <v>1.9838955</v>
      </c>
      <c r="I25" s="15">
        <f>H25+G25</f>
        <v>1.986391</v>
      </c>
      <c r="J25" s="16">
        <f>K25+0.001</f>
        <v>1.9799045</v>
      </c>
      <c r="K25" s="17">
        <f>F24-G25</f>
        <v>1.9789045</v>
      </c>
      <c r="L25" s="18">
        <f>K25-G25</f>
        <v>1.976409</v>
      </c>
      <c r="M25" s="19">
        <f>H25-0.001</f>
        <v>1.9828955000000001</v>
      </c>
      <c r="N25" t="b">
        <f>AND(H25&gt;D25,H25&lt;C25)</f>
        <v>0</v>
      </c>
      <c r="O25" t="b">
        <f>AND(N25=1,I25&lt;C25)</f>
        <v>0</v>
      </c>
      <c r="P25" t="b">
        <f>AND(N25=1,O25=0,J25&lt;C25)</f>
        <v>0</v>
      </c>
      <c r="Q25" t="b">
        <f>AND(N25=1,O25=0,P25=0)</f>
        <v>0</v>
      </c>
      <c r="R25" s="8" t="b">
        <f>IF(O25=1,(I25-H25)*10000)</f>
        <v>0</v>
      </c>
      <c r="S25" s="8" t="b">
        <f>IF(P25=1,(J25-H25)*10000)</f>
        <v>0</v>
      </c>
      <c r="T25" s="8" t="b">
        <f>IF(Q25=1,(F25-H25)*10000)</f>
        <v>0</v>
      </c>
      <c r="U25" t="b">
        <f>AND(K25&lt;C25,K25&gt;D25)</f>
        <v>1</v>
      </c>
      <c r="V25" t="b">
        <f>AND(U25=1,L25&gt;D25)</f>
        <v>1</v>
      </c>
      <c r="W25" t="b">
        <f>AND(V25=0,U25=1,M25&lt;C25)</f>
        <v>0</v>
      </c>
      <c r="X25" t="b">
        <f>AND(U25=1,V25=0,W25=0)</f>
        <v>0</v>
      </c>
      <c r="Y25" s="8">
        <f>IF(V25=1,(K25-L25)*10000)</f>
        <v>24.95499999999984</v>
      </c>
      <c r="Z25" s="8" t="b">
        <f>IF(W25=1,(H25-M25)*10000)</f>
        <v>0</v>
      </c>
      <c r="AA25" s="8" t="b">
        <f>IF(X25=1,(K25-F25)*10000)</f>
        <v>0</v>
      </c>
    </row>
    <row r="26" spans="1:27" ht="12.75">
      <c r="A26" s="7">
        <v>39107</v>
      </c>
      <c r="B26" s="1">
        <v>1.9681000000000002</v>
      </c>
      <c r="C26" s="1">
        <v>1.9733</v>
      </c>
      <c r="D26" s="1">
        <v>1.9623</v>
      </c>
      <c r="E26" s="1">
        <f>C26-D26</f>
        <v>0.01100000000000012</v>
      </c>
      <c r="F26" s="1">
        <v>1.9634</v>
      </c>
      <c r="G26" s="13">
        <f>E25*$G$8</f>
        <v>0.0028830000000000266</v>
      </c>
      <c r="H26" s="14">
        <f>F25+G26</f>
        <v>1.971083</v>
      </c>
      <c r="I26" s="15">
        <f>H26+G26</f>
        <v>1.9739659999999999</v>
      </c>
      <c r="J26" s="16">
        <f>K26+0.001</f>
        <v>1.9663169999999999</v>
      </c>
      <c r="K26" s="17">
        <f>F25-G26</f>
        <v>1.965317</v>
      </c>
      <c r="L26" s="18">
        <f>K26-G26</f>
        <v>1.962434</v>
      </c>
      <c r="M26" s="19">
        <f>H26-0.001</f>
        <v>1.970083</v>
      </c>
      <c r="N26" t="b">
        <f>AND(H26&gt;D26,H26&lt;C26)</f>
        <v>1</v>
      </c>
      <c r="O26" t="b">
        <f>AND(N26=1,I26&lt;C26)</f>
        <v>0</v>
      </c>
      <c r="P26" t="b">
        <f>AND(N26=1,O26=0,J26&lt;C26)</f>
        <v>1</v>
      </c>
      <c r="Q26" t="b">
        <f>AND(N26=1,O26=0,P26=0)</f>
        <v>0</v>
      </c>
      <c r="R26" s="8" t="b">
        <f>IF(O26=1,(I26-H26)*10000)</f>
        <v>0</v>
      </c>
      <c r="S26" s="8">
        <f>IF(P26=1,(J26-H26)*10000)</f>
        <v>-47.66000000000048</v>
      </c>
      <c r="T26" s="8" t="b">
        <f>IF(Q26=1,(F26-H26)*10000)</f>
        <v>0</v>
      </c>
      <c r="U26" t="b">
        <f>AND(K26&lt;C26,K26&gt;D26)</f>
        <v>1</v>
      </c>
      <c r="V26" t="b">
        <f>AND(U26=1,L26&gt;D26)</f>
        <v>1</v>
      </c>
      <c r="W26" t="b">
        <f>AND(V26=0,U26=1,M26&lt;C26)</f>
        <v>0</v>
      </c>
      <c r="X26" t="b">
        <f>AND(U26=1,V26=0,W26=0)</f>
        <v>0</v>
      </c>
      <c r="Y26" s="8">
        <f>IF(V26=1,(K26-L26)*10000)</f>
        <v>28.82999999999969</v>
      </c>
      <c r="Z26" s="8" t="b">
        <f>IF(W26=1,(H26-M26)*10000)</f>
        <v>0</v>
      </c>
      <c r="AA26" s="8" t="b">
        <f>IF(X26=1,(K26-F26)*10000)</f>
        <v>0</v>
      </c>
    </row>
    <row r="27" spans="1:27" ht="12.75">
      <c r="A27" s="7">
        <v>39108</v>
      </c>
      <c r="B27" s="1">
        <v>1.9632</v>
      </c>
      <c r="C27" s="1">
        <v>1.9679000000000002</v>
      </c>
      <c r="D27" s="1">
        <v>1.9558</v>
      </c>
      <c r="E27" s="1">
        <f>C27-D27</f>
        <v>0.012100000000000222</v>
      </c>
      <c r="F27" s="1">
        <v>1.9593</v>
      </c>
      <c r="G27" s="13">
        <f>E26*$G$8</f>
        <v>0.0017050000000000188</v>
      </c>
      <c r="H27" s="14">
        <f>F26+G27</f>
        <v>1.965105</v>
      </c>
      <c r="I27" s="15">
        <f>H27+G27</f>
        <v>1.9668100000000002</v>
      </c>
      <c r="J27" s="16">
        <f>K27+0.001</f>
        <v>1.9626949999999999</v>
      </c>
      <c r="K27" s="17">
        <f>F26-G27</f>
        <v>1.961695</v>
      </c>
      <c r="L27" s="18">
        <f>K27-G27</f>
        <v>1.95999</v>
      </c>
      <c r="M27" s="19">
        <f>H27-0.001</f>
        <v>1.9641050000000002</v>
      </c>
      <c r="N27" t="b">
        <f>AND(H27&gt;D27,H27&lt;C27)</f>
        <v>1</v>
      </c>
      <c r="O27" t="b">
        <f>AND(N27=1,I27&lt;C27)</f>
        <v>1</v>
      </c>
      <c r="P27" t="b">
        <f>AND(N27=1,O27=0,J27&lt;C27)</f>
        <v>0</v>
      </c>
      <c r="Q27" t="b">
        <f>AND(N27=1,O27=0,P27=0)</f>
        <v>0</v>
      </c>
      <c r="R27" s="8">
        <f>IF(O27=1,(I27-H27)*10000)</f>
        <v>17.050000000000676</v>
      </c>
      <c r="S27" s="8" t="b">
        <f>IF(P27=1,(J27-H27)*10000)</f>
        <v>0</v>
      </c>
      <c r="T27" s="8" t="b">
        <f>IF(Q27=1,(F27-H27)*10000)</f>
        <v>0</v>
      </c>
      <c r="U27" t="b">
        <f>AND(K27&lt;C27,K27&gt;D27)</f>
        <v>1</v>
      </c>
      <c r="V27" t="b">
        <f>AND(U27=1,L27&gt;D27)</f>
        <v>1</v>
      </c>
      <c r="W27" t="b">
        <f>AND(V27=0,U27=1,M27&lt;C27)</f>
        <v>0</v>
      </c>
      <c r="X27" t="b">
        <f>AND(U27=1,V27=0,W27=0)</f>
        <v>0</v>
      </c>
      <c r="Y27" s="8">
        <f>IF(V27=1,(K27-L27)*10000)</f>
        <v>17.050000000000676</v>
      </c>
      <c r="Z27" s="8" t="b">
        <f>IF(W27=1,(H27-M27)*10000)</f>
        <v>0</v>
      </c>
      <c r="AA27" s="8" t="b">
        <f>IF(X27=1,(K27-F27)*10000)</f>
        <v>0</v>
      </c>
    </row>
    <row r="28" spans="1:27" ht="12.75">
      <c r="A28" s="7">
        <v>39111</v>
      </c>
      <c r="B28" s="1">
        <v>1.9611</v>
      </c>
      <c r="C28" s="1">
        <v>1.9613</v>
      </c>
      <c r="D28" s="1">
        <v>1.9546999999999999</v>
      </c>
      <c r="E28" s="1">
        <f>C28-D28</f>
        <v>0.006600000000000161</v>
      </c>
      <c r="F28" s="1">
        <v>1.9605000000000001</v>
      </c>
      <c r="G28" s="13">
        <f>E27*$G$8</f>
        <v>0.0018755000000000343</v>
      </c>
      <c r="H28" s="14">
        <f>F27+G28</f>
        <v>1.9611755000000002</v>
      </c>
      <c r="I28" s="15">
        <f>H28+G28</f>
        <v>1.9630510000000003</v>
      </c>
      <c r="J28" s="16">
        <f>K28+0.001</f>
        <v>1.9584244999999998</v>
      </c>
      <c r="K28" s="17">
        <f>F27-G28</f>
        <v>1.9574245</v>
      </c>
      <c r="L28" s="18">
        <f>K28-G28</f>
        <v>1.9555489999999998</v>
      </c>
      <c r="M28" s="19">
        <f>H28-0.001</f>
        <v>1.9601755000000003</v>
      </c>
      <c r="N28" t="b">
        <f>AND(H28&gt;D28,H28&lt;C28)</f>
        <v>1</v>
      </c>
      <c r="O28" t="b">
        <f>AND(N28=1,I28&lt;C28)</f>
        <v>0</v>
      </c>
      <c r="P28" t="b">
        <f>AND(N28=1,O28=0,J28&lt;C28)</f>
        <v>1</v>
      </c>
      <c r="Q28" t="b">
        <f>AND(N28=1,O28=0,P28=0)</f>
        <v>0</v>
      </c>
      <c r="R28" s="8" t="b">
        <f>IF(O28=1,(I28-H28)*10000)</f>
        <v>0</v>
      </c>
      <c r="S28" s="8">
        <f>IF(P28=1,(J28-H28)*10000)</f>
        <v>-27.51000000000392</v>
      </c>
      <c r="T28" s="8" t="b">
        <f>IF(Q28=1,(F28-H28)*10000)</f>
        <v>0</v>
      </c>
      <c r="U28" t="b">
        <f>AND(K28&lt;C28,K28&gt;D28)</f>
        <v>1</v>
      </c>
      <c r="V28" t="b">
        <f>AND(U28=1,L28&gt;D28)</f>
        <v>1</v>
      </c>
      <c r="W28" t="b">
        <f>AND(V28=0,U28=1,M28&lt;C28)</f>
        <v>0</v>
      </c>
      <c r="X28" t="b">
        <f>AND(U28=1,V28=0,W28=0)</f>
        <v>0</v>
      </c>
      <c r="Y28" s="8">
        <f>IF(V28=1,(K28-L28)*10000)</f>
        <v>18.75500000000141</v>
      </c>
      <c r="Z28" s="8" t="b">
        <f>IF(W28=1,(H28-M28)*10000)</f>
        <v>0</v>
      </c>
      <c r="AA28" s="8" t="b">
        <f>IF(X28=1,(K28-F28)*10000)</f>
        <v>0</v>
      </c>
    </row>
    <row r="29" spans="1:27" ht="12.75">
      <c r="A29" s="7">
        <v>39112</v>
      </c>
      <c r="B29" s="1">
        <v>1.9607</v>
      </c>
      <c r="C29" s="1">
        <v>1.9695</v>
      </c>
      <c r="D29" s="1">
        <v>1.9599000000000002</v>
      </c>
      <c r="E29" s="1">
        <f>C29-D29</f>
        <v>0.009599999999999831</v>
      </c>
      <c r="F29" s="1">
        <v>1.9625</v>
      </c>
      <c r="G29" s="13">
        <f>E28*$G$8</f>
        <v>0.001023000000000025</v>
      </c>
      <c r="H29" s="14">
        <f>F28+G29</f>
        <v>1.9615230000000001</v>
      </c>
      <c r="I29" s="15">
        <f>H29+G29</f>
        <v>1.9625460000000001</v>
      </c>
      <c r="J29" s="16">
        <f>K29+0.001</f>
        <v>1.960477</v>
      </c>
      <c r="K29" s="17">
        <f>F28-G29</f>
        <v>1.9594770000000001</v>
      </c>
      <c r="L29" s="18">
        <f>K29-G29</f>
        <v>1.9584540000000001</v>
      </c>
      <c r="M29" s="19">
        <f>H29-0.001</f>
        <v>1.9605230000000002</v>
      </c>
      <c r="N29" t="b">
        <f>AND(H29&gt;D29,H29&lt;C29)</f>
        <v>1</v>
      </c>
      <c r="O29" t="b">
        <f>AND(N29=1,I29&lt;C29)</f>
        <v>1</v>
      </c>
      <c r="P29" t="b">
        <f>AND(N29=1,O29=0,J29&lt;C29)</f>
        <v>0</v>
      </c>
      <c r="Q29" t="b">
        <f>AND(N29=1,O29=0,P29=0)</f>
        <v>0</v>
      </c>
      <c r="R29" s="8">
        <f>IF(O29=1,(I29-H29)*10000)</f>
        <v>10.229999999999961</v>
      </c>
      <c r="S29" s="8" t="b">
        <f>IF(P29=1,(J29-H29)*10000)</f>
        <v>0</v>
      </c>
      <c r="T29" s="8" t="b">
        <f>IF(Q29=1,(F29-H29)*10000)</f>
        <v>0</v>
      </c>
      <c r="U29" t="b">
        <f>AND(K29&lt;C29,K29&gt;D29)</f>
        <v>0</v>
      </c>
      <c r="V29" t="b">
        <f>AND(U29=1,L29&gt;D29)</f>
        <v>0</v>
      </c>
      <c r="W29" t="b">
        <f>AND(V29=0,U29=1,M29&lt;C29)</f>
        <v>0</v>
      </c>
      <c r="X29" t="b">
        <f>AND(U29=1,V29=0,W29=0)</f>
        <v>0</v>
      </c>
      <c r="Y29" s="8" t="b">
        <f>IF(V29=1,(K29-L29)*10000)</f>
        <v>0</v>
      </c>
      <c r="Z29" s="8" t="b">
        <f>IF(W29=1,(H29-M29)*10000)</f>
        <v>0</v>
      </c>
      <c r="AA29" s="8" t="b">
        <f>IF(X29=1,(K29-F29)*10000)</f>
        <v>0</v>
      </c>
    </row>
    <row r="30" spans="1:27" ht="12.75">
      <c r="A30" s="7">
        <v>39113</v>
      </c>
      <c r="B30" s="1">
        <v>1.9622000000000002</v>
      </c>
      <c r="C30" s="1">
        <v>1.9668</v>
      </c>
      <c r="D30" s="1">
        <v>1.948</v>
      </c>
      <c r="E30" s="1">
        <f>C30-D30</f>
        <v>0.01880000000000015</v>
      </c>
      <c r="F30" s="1">
        <v>1.9641000000000002</v>
      </c>
      <c r="G30" s="13">
        <f>E29*$G$8</f>
        <v>0.0014879999999999737</v>
      </c>
      <c r="H30" s="14">
        <f>F29+G30</f>
        <v>1.9639879999999998</v>
      </c>
      <c r="I30" s="15">
        <f>H30+G30</f>
        <v>1.9654759999999998</v>
      </c>
      <c r="J30" s="16">
        <f>K30+0.001</f>
        <v>1.9620119999999999</v>
      </c>
      <c r="K30" s="17">
        <f>F29-G30</f>
        <v>1.961012</v>
      </c>
      <c r="L30" s="18">
        <f>K30-G30</f>
        <v>1.959524</v>
      </c>
      <c r="M30" s="19">
        <f>H30-0.001</f>
        <v>1.962988</v>
      </c>
      <c r="N30" t="b">
        <f>AND(H30&gt;D30,H30&lt;C30)</f>
        <v>1</v>
      </c>
      <c r="O30" t="b">
        <f>AND(N30=1,I30&lt;C30)</f>
        <v>1</v>
      </c>
      <c r="P30" t="b">
        <f>AND(N30=1,O30=0,J30&lt;C30)</f>
        <v>0</v>
      </c>
      <c r="Q30" t="b">
        <f>AND(N30=1,O30=0,P30=0)</f>
        <v>0</v>
      </c>
      <c r="R30" s="8">
        <f>IF(O30=1,(I30-H30)*10000)</f>
        <v>14.879999999999338</v>
      </c>
      <c r="S30" s="8" t="b">
        <f>IF(P30=1,(J30-H30)*10000)</f>
        <v>0</v>
      </c>
      <c r="T30" s="8" t="b">
        <f>IF(Q30=1,(F30-H30)*10000)</f>
        <v>0</v>
      </c>
      <c r="U30" t="b">
        <f>AND(K30&lt;C30,K30&gt;D30)</f>
        <v>1</v>
      </c>
      <c r="V30" t="b">
        <f>AND(U30=1,L30&gt;D30)</f>
        <v>1</v>
      </c>
      <c r="W30" t="b">
        <f>AND(V30=0,U30=1,M30&lt;C30)</f>
        <v>0</v>
      </c>
      <c r="X30" t="b">
        <f>AND(U30=1,V30=0,W30=0)</f>
        <v>0</v>
      </c>
      <c r="Y30" s="8">
        <f>IF(V30=1,(K30-L30)*10000)</f>
        <v>14.879999999999338</v>
      </c>
      <c r="Z30" s="8" t="b">
        <f>IF(W30=1,(H30-M30)*10000)</f>
        <v>0</v>
      </c>
      <c r="AA30" s="8" t="b">
        <f>IF(X30=1,(K30-F30)*10000)</f>
        <v>0</v>
      </c>
    </row>
    <row r="31" spans="1:27" ht="12.75">
      <c r="A31" s="7">
        <v>39114</v>
      </c>
      <c r="B31" s="1">
        <v>1.9642</v>
      </c>
      <c r="C31" s="1">
        <v>1.9737</v>
      </c>
      <c r="D31" s="1">
        <v>1.962</v>
      </c>
      <c r="E31" s="1">
        <f>C31-D31</f>
        <v>0.011700000000000044</v>
      </c>
      <c r="F31" s="1">
        <v>1.9671</v>
      </c>
      <c r="G31" s="13">
        <f>E30*$G$8</f>
        <v>0.0029140000000000233</v>
      </c>
      <c r="H31" s="14">
        <f>F30+G31</f>
        <v>1.9670140000000003</v>
      </c>
      <c r="I31" s="15">
        <f>H31+G31</f>
        <v>1.9699280000000003</v>
      </c>
      <c r="J31" s="16">
        <f>K31+0.001</f>
        <v>1.962186</v>
      </c>
      <c r="K31" s="17">
        <f>F30-G31</f>
        <v>1.961186</v>
      </c>
      <c r="L31" s="18">
        <f>K31-G31</f>
        <v>1.958272</v>
      </c>
      <c r="M31" s="19">
        <f>H31-0.001</f>
        <v>1.9660140000000004</v>
      </c>
      <c r="N31" t="b">
        <f>AND(H31&gt;D31,H31&lt;C31)</f>
        <v>1</v>
      </c>
      <c r="O31" t="b">
        <f>AND(N31=1,I31&lt;C31)</f>
        <v>1</v>
      </c>
      <c r="P31" t="b">
        <f>AND(N31=1,O31=0,J31&lt;C31)</f>
        <v>0</v>
      </c>
      <c r="Q31" t="b">
        <f>AND(N31=1,O31=0,P31=0)</f>
        <v>0</v>
      </c>
      <c r="R31" s="8">
        <f>IF(O31=1,(I31-H31)*10000)</f>
        <v>29.140000000000832</v>
      </c>
      <c r="S31" s="8" t="b">
        <f>IF(P31=1,(J31-H31)*10000)</f>
        <v>0</v>
      </c>
      <c r="T31" s="8" t="b">
        <f>IF(Q31=1,(F31-H31)*10000)</f>
        <v>0</v>
      </c>
      <c r="U31" t="b">
        <f>AND(K31&lt;C31,K31&gt;D31)</f>
        <v>0</v>
      </c>
      <c r="V31" t="b">
        <f>AND(U31=1,L31&gt;D31)</f>
        <v>0</v>
      </c>
      <c r="W31" t="b">
        <f>AND(V31=0,U31=1,M31&lt;C31)</f>
        <v>0</v>
      </c>
      <c r="X31" t="b">
        <f>AND(U31=1,V31=0,W31=0)</f>
        <v>0</v>
      </c>
      <c r="Y31" s="8" t="b">
        <f>IF(V31=1,(K31-L31)*10000)</f>
        <v>0</v>
      </c>
      <c r="Z31" s="8" t="b">
        <f>IF(W31=1,(H31-M31)*10000)</f>
        <v>0</v>
      </c>
      <c r="AA31" s="8" t="b">
        <f>IF(X31=1,(K31-F31)*10000)</f>
        <v>0</v>
      </c>
    </row>
    <row r="32" spans="1:27" ht="12.75">
      <c r="A32" s="7">
        <v>39115</v>
      </c>
      <c r="B32" s="1">
        <v>1.967</v>
      </c>
      <c r="C32" s="1">
        <v>1.9746000000000001</v>
      </c>
      <c r="D32" s="1">
        <v>1.9634</v>
      </c>
      <c r="E32" s="1">
        <f>C32-D32</f>
        <v>0.011200000000000099</v>
      </c>
      <c r="F32" s="1">
        <v>1.966</v>
      </c>
      <c r="G32" s="13">
        <f>E31*$G$8</f>
        <v>0.0018135000000000067</v>
      </c>
      <c r="H32" s="14">
        <f>F31+G32</f>
        <v>1.9689135</v>
      </c>
      <c r="I32" s="15">
        <f>H32+G32</f>
        <v>1.970727</v>
      </c>
      <c r="J32" s="16">
        <f>K32+0.001</f>
        <v>1.9662865</v>
      </c>
      <c r="K32" s="17">
        <f>F31-G32</f>
        <v>1.9652865000000002</v>
      </c>
      <c r="L32" s="18">
        <f>K32-G32</f>
        <v>1.9634730000000002</v>
      </c>
      <c r="M32" s="19">
        <f>H32-0.001</f>
        <v>1.9679135</v>
      </c>
      <c r="N32" t="b">
        <f>AND(H32&gt;D32,H32&lt;C32)</f>
        <v>1</v>
      </c>
      <c r="O32" t="b">
        <f>AND(N32=1,I32&lt;C32)</f>
        <v>1</v>
      </c>
      <c r="P32" t="b">
        <f>AND(N32=1,O32=0,J32&lt;C32)</f>
        <v>0</v>
      </c>
      <c r="Q32" t="b">
        <f>AND(N32=1,O32=0,P32=0)</f>
        <v>0</v>
      </c>
      <c r="R32" s="8">
        <f>IF(O32=1,(I32-H32)*10000)</f>
        <v>18.134999999999124</v>
      </c>
      <c r="S32" s="8" t="b">
        <f>IF(P32=1,(J32-H32)*10000)</f>
        <v>0</v>
      </c>
      <c r="T32" s="8" t="b">
        <f>IF(Q32=1,(F32-H32)*10000)</f>
        <v>0</v>
      </c>
      <c r="U32" t="b">
        <f>AND(K32&lt;C32,K32&gt;D32)</f>
        <v>1</v>
      </c>
      <c r="V32" t="b">
        <f>AND(U32=1,L32&gt;D32)</f>
        <v>1</v>
      </c>
      <c r="W32" t="b">
        <f>AND(V32=0,U32=1,M32&lt;C32)</f>
        <v>0</v>
      </c>
      <c r="X32" t="b">
        <f>AND(U32=1,V32=0,W32=0)</f>
        <v>0</v>
      </c>
      <c r="Y32" s="8">
        <f>IF(V32=1,(K32-L32)*10000)</f>
        <v>18.134999999999124</v>
      </c>
      <c r="Z32" s="8" t="b">
        <f>IF(W32=1,(H32-M32)*10000)</f>
        <v>0</v>
      </c>
      <c r="AA32" s="8" t="b">
        <f>IF(X32=1,(K32-F32)*10000)</f>
        <v>0</v>
      </c>
    </row>
    <row r="33" spans="1:27" ht="12.75">
      <c r="A33" s="7">
        <v>39118</v>
      </c>
      <c r="B33" s="1">
        <v>1.9653</v>
      </c>
      <c r="C33" s="1">
        <v>1.9667</v>
      </c>
      <c r="D33" s="1">
        <v>1.9535</v>
      </c>
      <c r="E33" s="1">
        <f>C33-D33</f>
        <v>0.013199999999999878</v>
      </c>
      <c r="F33" s="1">
        <v>1.9598</v>
      </c>
      <c r="G33" s="13">
        <f>E32*$G$8</f>
        <v>0.0017360000000000153</v>
      </c>
      <c r="H33" s="14">
        <f>F32+G33</f>
        <v>1.967736</v>
      </c>
      <c r="I33" s="15">
        <f>H33+G33</f>
        <v>1.969472</v>
      </c>
      <c r="J33" s="16">
        <f>K33+0.001</f>
        <v>1.965264</v>
      </c>
      <c r="K33" s="17">
        <f>F32-G33</f>
        <v>1.964264</v>
      </c>
      <c r="L33" s="18">
        <f>K33-G33</f>
        <v>1.962528</v>
      </c>
      <c r="M33" s="19">
        <f>H33-0.001</f>
        <v>1.966736</v>
      </c>
      <c r="N33" t="b">
        <f>AND(H33&gt;D33,H33&lt;C33)</f>
        <v>0</v>
      </c>
      <c r="O33" t="b">
        <f>AND(N33=1,I33&lt;C33)</f>
        <v>0</v>
      </c>
      <c r="P33" t="b">
        <f>AND(N33=1,O33=0,J33&lt;C33)</f>
        <v>0</v>
      </c>
      <c r="Q33" t="b">
        <f>AND(N33=1,O33=0,P33=0)</f>
        <v>0</v>
      </c>
      <c r="R33" s="8" t="b">
        <f>IF(O33=1,(I33-H33)*10000)</f>
        <v>0</v>
      </c>
      <c r="S33" s="8" t="b">
        <f>IF(P33=1,(J33-H33)*10000)</f>
        <v>0</v>
      </c>
      <c r="T33" s="8" t="b">
        <f>IF(Q33=1,(F33-H33)*10000)</f>
        <v>0</v>
      </c>
      <c r="U33" t="b">
        <f>AND(K33&lt;C33,K33&gt;D33)</f>
        <v>1</v>
      </c>
      <c r="V33" t="b">
        <f>AND(U33=1,L33&gt;D33)</f>
        <v>1</v>
      </c>
      <c r="W33" t="b">
        <f>AND(V33=0,U33=1,M33&lt;C33)</f>
        <v>0</v>
      </c>
      <c r="X33" t="b">
        <f>AND(U33=1,V33=0,W33=0)</f>
        <v>0</v>
      </c>
      <c r="Y33" s="8">
        <f>IF(V33=1,(K33-L33)*10000)</f>
        <v>17.359999999999598</v>
      </c>
      <c r="Z33" s="8" t="b">
        <f>IF(W33=1,(H33-M33)*10000)</f>
        <v>0</v>
      </c>
      <c r="AA33" s="8" t="b">
        <f>IF(X33=1,(K33-F33)*10000)</f>
        <v>0</v>
      </c>
    </row>
    <row r="34" spans="1:27" ht="12.75">
      <c r="A34" s="7">
        <v>39119</v>
      </c>
      <c r="B34" s="1">
        <v>1.9599000000000002</v>
      </c>
      <c r="C34" s="1">
        <v>1.972</v>
      </c>
      <c r="D34" s="1">
        <v>1.9588</v>
      </c>
      <c r="E34" s="1">
        <f>C34-D34</f>
        <v>0.013199999999999878</v>
      </c>
      <c r="F34" s="1">
        <v>1.9711</v>
      </c>
      <c r="G34" s="13">
        <f>E33*$G$8</f>
        <v>0.002045999999999981</v>
      </c>
      <c r="H34" s="14">
        <f>F33+G34</f>
        <v>1.961846</v>
      </c>
      <c r="I34" s="15">
        <f>H34+G34</f>
        <v>1.963892</v>
      </c>
      <c r="J34" s="16">
        <f>K34+0.001</f>
        <v>1.9587539999999999</v>
      </c>
      <c r="K34" s="17">
        <f>F33-G34</f>
        <v>1.957754</v>
      </c>
      <c r="L34" s="18">
        <f>K34-G34</f>
        <v>1.955708</v>
      </c>
      <c r="M34" s="19">
        <f>H34-0.001</f>
        <v>1.960846</v>
      </c>
      <c r="N34" t="b">
        <f>AND(H34&gt;D34,H34&lt;C34)</f>
        <v>1</v>
      </c>
      <c r="O34" t="b">
        <f>AND(N34=1,I34&lt;C34)</f>
        <v>1</v>
      </c>
      <c r="P34" t="b">
        <f>AND(N34=1,O34=0,J34&lt;C34)</f>
        <v>0</v>
      </c>
      <c r="Q34" t="b">
        <f>AND(N34=1,O34=0,P34=0)</f>
        <v>0</v>
      </c>
      <c r="R34" s="8">
        <f>IF(O34=1,(I34-H34)*10000)</f>
        <v>20.459999999999923</v>
      </c>
      <c r="S34" s="8" t="b">
        <f>IF(P34=1,(J34-H34)*10000)</f>
        <v>0</v>
      </c>
      <c r="T34" s="8" t="b">
        <f>IF(Q34=1,(F34-H34)*10000)</f>
        <v>0</v>
      </c>
      <c r="U34" t="b">
        <f>AND(K34&lt;C34,K34&gt;D34)</f>
        <v>0</v>
      </c>
      <c r="V34" t="b">
        <f>AND(U34=1,L34&gt;D34)</f>
        <v>0</v>
      </c>
      <c r="W34" t="b">
        <f>AND(V34=0,U34=1,M34&lt;C34)</f>
        <v>0</v>
      </c>
      <c r="X34" t="b">
        <f>AND(U34=1,V34=0,W34=0)</f>
        <v>0</v>
      </c>
      <c r="Y34" s="8" t="b">
        <f>IF(V34=1,(K34-L34)*10000)</f>
        <v>0</v>
      </c>
      <c r="Z34" s="8" t="b">
        <f>IF(W34=1,(H34-M34)*10000)</f>
        <v>0</v>
      </c>
      <c r="AA34" s="8" t="b">
        <f>IF(X34=1,(K34-F34)*10000)</f>
        <v>0</v>
      </c>
    </row>
    <row r="35" spans="1:27" ht="12.75">
      <c r="A35" s="7">
        <v>39120</v>
      </c>
      <c r="B35" s="1">
        <v>1.9709</v>
      </c>
      <c r="C35" s="1">
        <v>1.9732</v>
      </c>
      <c r="D35" s="1">
        <v>1.9672</v>
      </c>
      <c r="E35" s="1">
        <f>C35-D35</f>
        <v>0.006000000000000005</v>
      </c>
      <c r="F35" s="1">
        <v>1.97</v>
      </c>
      <c r="G35" s="13">
        <f>E34*$G$8</f>
        <v>0.002045999999999981</v>
      </c>
      <c r="H35" s="14">
        <f>F34+G35</f>
        <v>1.973146</v>
      </c>
      <c r="I35" s="15">
        <f>H35+G35</f>
        <v>1.975192</v>
      </c>
      <c r="J35" s="16">
        <f>K35+0.001</f>
        <v>1.970054</v>
      </c>
      <c r="K35" s="17">
        <f>F34-G35</f>
        <v>1.969054</v>
      </c>
      <c r="L35" s="18">
        <f>K35-G35</f>
        <v>1.967008</v>
      </c>
      <c r="M35" s="19">
        <f>H35-0.001</f>
        <v>1.9721460000000002</v>
      </c>
      <c r="N35" t="b">
        <f>AND(H35&gt;D35,H35&lt;C35)</f>
        <v>1</v>
      </c>
      <c r="O35" t="b">
        <f>AND(N35=1,I35&lt;C35)</f>
        <v>0</v>
      </c>
      <c r="P35" t="b">
        <f>AND(N35=1,O35=0,J35&lt;C35)</f>
        <v>1</v>
      </c>
      <c r="Q35" t="b">
        <f>AND(N35=1,O35=0,P35=0)</f>
        <v>0</v>
      </c>
      <c r="R35" s="8" t="b">
        <f>IF(O35=1,(I35-H35)*10000)</f>
        <v>0</v>
      </c>
      <c r="S35" s="8">
        <f>IF(P35=1,(J35-H35)*10000)</f>
        <v>-30.920000000000947</v>
      </c>
      <c r="T35" s="8" t="b">
        <f>IF(Q35=1,(F35-H35)*10000)</f>
        <v>0</v>
      </c>
      <c r="U35" t="b">
        <f>AND(K35&lt;C35,K35&gt;D35)</f>
        <v>1</v>
      </c>
      <c r="V35" t="b">
        <f>AND(U35=1,L35&gt;D35)</f>
        <v>0</v>
      </c>
      <c r="W35" t="b">
        <f>AND(V35=0,U35=1,M35&lt;C35)</f>
        <v>1</v>
      </c>
      <c r="X35" t="b">
        <f>AND(U35=1,V35=0,W35=0)</f>
        <v>0</v>
      </c>
      <c r="Y35" s="8" t="b">
        <f>IF(V35=1,(K35-L35)*10000)</f>
        <v>0</v>
      </c>
      <c r="Z35" s="8">
        <f>IF(W35=1,(H35-M35)*10000)</f>
        <v>9.999999999998899</v>
      </c>
      <c r="AA35" s="8" t="b">
        <f>IF(X35=1,(K35-F35)*10000)</f>
        <v>0</v>
      </c>
    </row>
    <row r="36" spans="1:27" ht="12.75">
      <c r="A36" s="7">
        <v>39121</v>
      </c>
      <c r="B36" s="1">
        <v>1.9699</v>
      </c>
      <c r="C36" s="1">
        <v>1.9727000000000001</v>
      </c>
      <c r="D36" s="1">
        <v>1.9541</v>
      </c>
      <c r="E36" s="1">
        <f>C36-D36</f>
        <v>0.018600000000000172</v>
      </c>
      <c r="F36" s="1">
        <v>1.9586000000000001</v>
      </c>
      <c r="G36" s="13">
        <f>E35*$G$8</f>
        <v>0.0009300000000000008</v>
      </c>
      <c r="H36" s="14">
        <f>F35+G36</f>
        <v>1.97093</v>
      </c>
      <c r="I36" s="15">
        <f>H36+G36</f>
        <v>1.9718600000000002</v>
      </c>
      <c r="J36" s="16">
        <f>K36+0.001</f>
        <v>1.9700699999999998</v>
      </c>
      <c r="K36" s="17">
        <f>F35-G36</f>
        <v>1.9690699999999999</v>
      </c>
      <c r="L36" s="18">
        <f>K36-G36</f>
        <v>1.9681399999999998</v>
      </c>
      <c r="M36" s="19">
        <f>H36-0.001</f>
        <v>1.9699300000000002</v>
      </c>
      <c r="N36" t="b">
        <f>AND(H36&gt;D36,H36&lt;C36)</f>
        <v>1</v>
      </c>
      <c r="O36" t="b">
        <f>AND(N36=1,I36&lt;C36)</f>
        <v>1</v>
      </c>
      <c r="P36" t="b">
        <f>AND(N36=1,O36=0,J36&lt;C36)</f>
        <v>0</v>
      </c>
      <c r="Q36" t="b">
        <f>AND(N36=1,O36=0,P36=0)</f>
        <v>0</v>
      </c>
      <c r="R36" s="8">
        <f>IF(O36=1,(I36-H36)*10000)</f>
        <v>9.300000000000974</v>
      </c>
      <c r="S36" s="8" t="b">
        <f>IF(P36=1,(J36-H36)*10000)</f>
        <v>0</v>
      </c>
      <c r="T36" s="8" t="b">
        <f>IF(Q36=1,(F36-H36)*10000)</f>
        <v>0</v>
      </c>
      <c r="U36" t="b">
        <f>AND(K36&lt;C36,K36&gt;D36)</f>
        <v>1</v>
      </c>
      <c r="V36" t="b">
        <f>AND(U36=1,L36&gt;D36)</f>
        <v>1</v>
      </c>
      <c r="W36" t="b">
        <f>AND(V36=0,U36=1,M36&lt;C36)</f>
        <v>0</v>
      </c>
      <c r="X36" t="b">
        <f>AND(U36=1,V36=0,W36=0)</f>
        <v>0</v>
      </c>
      <c r="Y36" s="8">
        <f>IF(V36=1,(K36-L36)*10000)</f>
        <v>9.300000000000974</v>
      </c>
      <c r="Z36" s="8" t="b">
        <f>IF(W36=1,(H36-M36)*10000)</f>
        <v>0</v>
      </c>
      <c r="AA36" s="8" t="b">
        <f>IF(X36=1,(K36-F36)*10000)</f>
        <v>0</v>
      </c>
    </row>
    <row r="37" spans="1:27" ht="12.75">
      <c r="A37" s="7">
        <v>39122</v>
      </c>
      <c r="B37" s="1">
        <v>1.9585</v>
      </c>
      <c r="C37" s="1">
        <v>1.96</v>
      </c>
      <c r="D37" s="1">
        <v>1.9457</v>
      </c>
      <c r="E37" s="1">
        <f>C37-D37</f>
        <v>0.01429999999999998</v>
      </c>
      <c r="F37" s="1">
        <v>1.949</v>
      </c>
      <c r="G37" s="13">
        <f>E36*$G$8</f>
        <v>0.0028830000000000266</v>
      </c>
      <c r="H37" s="14">
        <f>F36+G37</f>
        <v>1.961483</v>
      </c>
      <c r="I37" s="15">
        <f>H37+G37</f>
        <v>1.964366</v>
      </c>
      <c r="J37" s="16">
        <f>K37+0.001</f>
        <v>1.956717</v>
      </c>
      <c r="K37" s="17">
        <f>F36-G37</f>
        <v>1.9557170000000001</v>
      </c>
      <c r="L37" s="18">
        <f>K37-G37</f>
        <v>1.9528340000000002</v>
      </c>
      <c r="M37" s="19">
        <f>H37-0.001</f>
        <v>1.9604830000000002</v>
      </c>
      <c r="N37" t="b">
        <f>AND(H37&gt;D37,H37&lt;C37)</f>
        <v>0</v>
      </c>
      <c r="O37" t="b">
        <f>AND(N37=1,I37&lt;C37)</f>
        <v>0</v>
      </c>
      <c r="P37" t="b">
        <f>AND(N37=1,O37=0,J37&lt;C37)</f>
        <v>0</v>
      </c>
      <c r="Q37" t="b">
        <f>AND(N37=1,O37=0,P37=0)</f>
        <v>0</v>
      </c>
      <c r="R37" s="8" t="b">
        <f>IF(O37=1,(I37-H37)*10000)</f>
        <v>0</v>
      </c>
      <c r="S37" s="8" t="b">
        <f>IF(P37=1,(J37-H37)*10000)</f>
        <v>0</v>
      </c>
      <c r="T37" s="8" t="b">
        <f>IF(Q37=1,(F37-H37)*10000)</f>
        <v>0</v>
      </c>
      <c r="U37" t="b">
        <f>AND(K37&lt;C37,K37&gt;D37)</f>
        <v>1</v>
      </c>
      <c r="V37" t="b">
        <f>AND(U37=1,L37&gt;D37)</f>
        <v>1</v>
      </c>
      <c r="W37" t="b">
        <f>AND(V37=0,U37=1,M37&lt;C37)</f>
        <v>0</v>
      </c>
      <c r="X37" t="b">
        <f>AND(U37=1,V37=0,W37=0)</f>
        <v>0</v>
      </c>
      <c r="Y37" s="8">
        <f>IF(V37=1,(K37-L37)*10000)</f>
        <v>28.82999999999969</v>
      </c>
      <c r="Z37" s="8" t="b">
        <f>IF(W37=1,(H37-M37)*10000)</f>
        <v>0</v>
      </c>
      <c r="AA37" s="8" t="b">
        <f>IF(X37=1,(K37-F37)*10000)</f>
        <v>0</v>
      </c>
    </row>
    <row r="38" spans="1:27" ht="12.75">
      <c r="A38" s="7">
        <v>39125</v>
      </c>
      <c r="B38" s="1">
        <v>1.9519000000000002</v>
      </c>
      <c r="C38" s="1">
        <v>1.9566</v>
      </c>
      <c r="D38" s="1">
        <v>1.9437000000000002</v>
      </c>
      <c r="E38" s="1">
        <f>C38-D38</f>
        <v>0.01289999999999969</v>
      </c>
      <c r="F38" s="1">
        <v>1.9460000000000002</v>
      </c>
      <c r="G38" s="13">
        <f>E37*$G$8</f>
        <v>0.0022164999999999967</v>
      </c>
      <c r="H38" s="14">
        <f>F37+G38</f>
        <v>1.9512165000000001</v>
      </c>
      <c r="I38" s="15">
        <f>H38+G38</f>
        <v>1.9534330000000002</v>
      </c>
      <c r="J38" s="16">
        <f>K38+0.001</f>
        <v>1.9477835</v>
      </c>
      <c r="K38" s="17">
        <f>F37-G38</f>
        <v>1.9467835</v>
      </c>
      <c r="L38" s="18">
        <f>K38-G38</f>
        <v>1.944567</v>
      </c>
      <c r="M38" s="19">
        <f>H38-0.001</f>
        <v>1.9502165000000002</v>
      </c>
      <c r="N38" t="b">
        <f>AND(H38&gt;D38,H38&lt;C38)</f>
        <v>1</v>
      </c>
      <c r="O38" t="b">
        <f>AND(N38=1,I38&lt;C38)</f>
        <v>1</v>
      </c>
      <c r="P38" t="b">
        <f>AND(N38=1,O38=0,J38&lt;C38)</f>
        <v>0</v>
      </c>
      <c r="Q38" t="b">
        <f>AND(N38=1,O38=0,P38=0)</f>
        <v>0</v>
      </c>
      <c r="R38" s="8">
        <f>IF(O38=1,(I38-H38)*10000)</f>
        <v>22.165000000000656</v>
      </c>
      <c r="S38" s="8" t="b">
        <f>IF(P38=1,(J38-H38)*10000)</f>
        <v>0</v>
      </c>
      <c r="T38" s="8" t="b">
        <f>IF(Q38=1,(F38-H38)*10000)</f>
        <v>0</v>
      </c>
      <c r="U38" t="b">
        <f>AND(K38&lt;C38,K38&gt;D38)</f>
        <v>1</v>
      </c>
      <c r="V38" t="b">
        <f>AND(U38=1,L38&gt;D38)</f>
        <v>1</v>
      </c>
      <c r="W38" t="b">
        <f>AND(V38=0,U38=1,M38&lt;C38)</f>
        <v>0</v>
      </c>
      <c r="X38" t="b">
        <f>AND(U38=1,V38=0,W38=0)</f>
        <v>0</v>
      </c>
      <c r="Y38" s="8">
        <f>IF(V38=1,(K38-L38)*10000)</f>
        <v>22.165000000000656</v>
      </c>
      <c r="Z38" s="8" t="b">
        <f>IF(W38=1,(H38-M38)*10000)</f>
        <v>0</v>
      </c>
      <c r="AA38" s="8" t="b">
        <f>IF(X38=1,(K38-F38)*10000)</f>
        <v>0</v>
      </c>
    </row>
    <row r="39" spans="1:27" ht="12.75">
      <c r="A39" s="7">
        <v>39126</v>
      </c>
      <c r="B39" s="1">
        <v>1.9458000000000002</v>
      </c>
      <c r="C39" s="1">
        <v>1.9522</v>
      </c>
      <c r="D39" s="1">
        <v>1.9401000000000002</v>
      </c>
      <c r="E39" s="1">
        <f>C39-D39</f>
        <v>0.012099999999999778</v>
      </c>
      <c r="F39" s="1">
        <v>1.9459</v>
      </c>
      <c r="G39" s="13">
        <f>E38*$G$8</f>
        <v>0.001999499999999952</v>
      </c>
      <c r="H39" s="14">
        <f>F38+G39</f>
        <v>1.9479995</v>
      </c>
      <c r="I39" s="15">
        <f>H39+G39</f>
        <v>1.949999</v>
      </c>
      <c r="J39" s="16">
        <f>K39+0.001</f>
        <v>1.9450005000000001</v>
      </c>
      <c r="K39" s="17">
        <f>F38-G39</f>
        <v>1.9440005000000002</v>
      </c>
      <c r="L39" s="18">
        <f>K39-G39</f>
        <v>1.9420010000000003</v>
      </c>
      <c r="M39" s="19">
        <f>H39-0.001</f>
        <v>1.9469995000000002</v>
      </c>
      <c r="N39" t="b">
        <f>AND(H39&gt;D39,H39&lt;C39)</f>
        <v>1</v>
      </c>
      <c r="O39" t="b">
        <f>AND(N39=1,I39&lt;C39)</f>
        <v>1</v>
      </c>
      <c r="P39" t="b">
        <f>AND(N39=1,O39=0,J39&lt;C39)</f>
        <v>0</v>
      </c>
      <c r="Q39" t="b">
        <f>AND(N39=1,O39=0,P39=0)</f>
        <v>0</v>
      </c>
      <c r="R39" s="8">
        <f>IF(O39=1,(I39-H39)*10000)</f>
        <v>19.99499999999932</v>
      </c>
      <c r="S39" s="8" t="b">
        <f>IF(P39=1,(J39-H39)*10000)</f>
        <v>0</v>
      </c>
      <c r="T39" s="8" t="b">
        <f>IF(Q39=1,(F39-H39)*10000)</f>
        <v>0</v>
      </c>
      <c r="U39" t="b">
        <f>AND(K39&lt;C39,K39&gt;D39)</f>
        <v>1</v>
      </c>
      <c r="V39" t="b">
        <f>AND(U39=1,L39&gt;D39)</f>
        <v>1</v>
      </c>
      <c r="W39" t="b">
        <f>AND(V39=0,U39=1,M39&lt;C39)</f>
        <v>0</v>
      </c>
      <c r="X39" t="b">
        <f>AND(U39=1,V39=0,W39=0)</f>
        <v>0</v>
      </c>
      <c r="Y39" s="8">
        <f>IF(V39=1,(K39-L39)*10000)</f>
        <v>19.99499999999932</v>
      </c>
      <c r="Z39" s="8" t="b">
        <f>IF(W39=1,(H39-M39)*10000)</f>
        <v>0</v>
      </c>
      <c r="AA39" s="8" t="b">
        <f>IF(X39=1,(K39-F39)*10000)</f>
        <v>0</v>
      </c>
    </row>
    <row r="40" spans="1:27" ht="12.75">
      <c r="A40" s="7">
        <v>39127</v>
      </c>
      <c r="B40" s="1">
        <v>1.9460000000000002</v>
      </c>
      <c r="C40" s="1">
        <v>1.964</v>
      </c>
      <c r="D40" s="1">
        <v>1.9453</v>
      </c>
      <c r="E40" s="1">
        <f>C40-D40</f>
        <v>0.01869999999999994</v>
      </c>
      <c r="F40" s="1">
        <v>1.963</v>
      </c>
      <c r="G40" s="13">
        <f>E39*$G$8</f>
        <v>0.0018754999999999655</v>
      </c>
      <c r="H40" s="14">
        <f>F39+G40</f>
        <v>1.9477754999999999</v>
      </c>
      <c r="I40" s="15">
        <f>H40+G40</f>
        <v>1.9496509999999998</v>
      </c>
      <c r="J40" s="16">
        <f>K40+0.001</f>
        <v>1.9450245</v>
      </c>
      <c r="K40" s="17">
        <f>F39-G40</f>
        <v>1.9440245</v>
      </c>
      <c r="L40" s="18">
        <f>K40-G40</f>
        <v>1.9421490000000001</v>
      </c>
      <c r="M40" s="19">
        <f>H40-0.001</f>
        <v>1.9467755</v>
      </c>
      <c r="N40" t="b">
        <f>AND(H40&gt;D40,H40&lt;C40)</f>
        <v>1</v>
      </c>
      <c r="O40" t="b">
        <f>AND(N40=1,I40&lt;C40)</f>
        <v>1</v>
      </c>
      <c r="P40" t="b">
        <f>AND(N40=1,O40=0,J40&lt;C40)</f>
        <v>0</v>
      </c>
      <c r="Q40" t="b">
        <f>AND(N40=1,O40=0,P40=0)</f>
        <v>0</v>
      </c>
      <c r="R40" s="8">
        <f>IF(O40=1,(I40-H40)*10000)</f>
        <v>18.75499999999919</v>
      </c>
      <c r="S40" s="8" t="b">
        <f>IF(P40=1,(J40-H40)*10000)</f>
        <v>0</v>
      </c>
      <c r="T40" s="8" t="b">
        <f>IF(Q40=1,(F40-H40)*10000)</f>
        <v>0</v>
      </c>
      <c r="U40" t="b">
        <f>AND(K40&lt;C40,K40&gt;D40)</f>
        <v>0</v>
      </c>
      <c r="V40" t="b">
        <f>AND(U40=1,L40&gt;D40)</f>
        <v>0</v>
      </c>
      <c r="W40" t="b">
        <f>AND(V40=0,U40=1,M40&lt;C40)</f>
        <v>0</v>
      </c>
      <c r="X40" t="b">
        <f>AND(U40=1,V40=0,W40=0)</f>
        <v>0</v>
      </c>
      <c r="Y40" s="8" t="b">
        <f>IF(V40=1,(K40-L40)*10000)</f>
        <v>0</v>
      </c>
      <c r="Z40" s="8" t="b">
        <f>IF(W40=1,(H40-M40)*10000)</f>
        <v>0</v>
      </c>
      <c r="AA40" s="8" t="b">
        <f>IF(X40=1,(K40-F40)*10000)</f>
        <v>0</v>
      </c>
    </row>
    <row r="41" spans="1:27" ht="12.75">
      <c r="A41" s="7">
        <v>39128</v>
      </c>
      <c r="B41" s="1">
        <v>1.9632</v>
      </c>
      <c r="C41" s="1">
        <v>1.9677</v>
      </c>
      <c r="D41" s="1">
        <v>1.9505</v>
      </c>
      <c r="E41" s="1">
        <f>C41-D41</f>
        <v>0.017200000000000104</v>
      </c>
      <c r="F41" s="1">
        <v>1.9506000000000001</v>
      </c>
      <c r="G41" s="13">
        <f>E40*$G$8</f>
        <v>0.0028984999999999905</v>
      </c>
      <c r="H41" s="14">
        <f>F40+G41</f>
        <v>1.9658985</v>
      </c>
      <c r="I41" s="15">
        <f>H41+G41</f>
        <v>1.968797</v>
      </c>
      <c r="J41" s="16">
        <f>K41+0.001</f>
        <v>1.9611015</v>
      </c>
      <c r="K41" s="17">
        <f>F40-G41</f>
        <v>1.9601015000000002</v>
      </c>
      <c r="L41" s="18">
        <f>K41-G41</f>
        <v>1.9572030000000002</v>
      </c>
      <c r="M41" s="19">
        <f>H41-0.001</f>
        <v>1.9648985</v>
      </c>
      <c r="N41" t="b">
        <f>AND(H41&gt;D41,H41&lt;C41)</f>
        <v>1</v>
      </c>
      <c r="O41" t="b">
        <f>AND(N41=1,I41&lt;C41)</f>
        <v>0</v>
      </c>
      <c r="P41" t="b">
        <f>AND(N41=1,O41=0,J41&lt;C41)</f>
        <v>1</v>
      </c>
      <c r="Q41" t="b">
        <f>AND(N41=1,O41=0,P41=0)</f>
        <v>0</v>
      </c>
      <c r="R41" s="8" t="b">
        <f>IF(O41=1,(I41-H41)*10000)</f>
        <v>0</v>
      </c>
      <c r="S41" s="8">
        <f>IF(P41=1,(J41-H41)*10000)</f>
        <v>-47.9699999999994</v>
      </c>
      <c r="T41" s="8" t="b">
        <f>IF(Q41=1,(F41-H41)*10000)</f>
        <v>0</v>
      </c>
      <c r="U41" t="b">
        <f>AND(K41&lt;C41,K41&gt;D41)</f>
        <v>1</v>
      </c>
      <c r="V41" t="b">
        <f>AND(U41=1,L41&gt;D41)</f>
        <v>1</v>
      </c>
      <c r="W41" t="b">
        <f>AND(V41=0,U41=1,M41&lt;C41)</f>
        <v>0</v>
      </c>
      <c r="X41" t="b">
        <f>AND(U41=1,V41=0,W41=0)</f>
        <v>0</v>
      </c>
      <c r="Y41" s="8">
        <f>IF(V41=1,(K41-L41)*10000)</f>
        <v>28.98499999999915</v>
      </c>
      <c r="Z41" s="8" t="b">
        <f>IF(W41=1,(H41-M41)*10000)</f>
        <v>0</v>
      </c>
      <c r="AA41" s="8" t="b">
        <f>IF(X41=1,(K41-F41)*10000)</f>
        <v>0</v>
      </c>
    </row>
    <row r="42" spans="1:27" ht="12.75">
      <c r="A42" s="7">
        <v>39129</v>
      </c>
      <c r="B42" s="1">
        <v>1.9507</v>
      </c>
      <c r="C42" s="1">
        <v>1.9539</v>
      </c>
      <c r="D42" s="1">
        <v>1.9462000000000002</v>
      </c>
      <c r="E42" s="1">
        <f>C42-D42</f>
        <v>0.007699999999999818</v>
      </c>
      <c r="F42" s="1">
        <v>1.9494</v>
      </c>
      <c r="G42" s="13">
        <f>E41*$G$8</f>
        <v>0.002666000000000016</v>
      </c>
      <c r="H42" s="14">
        <f>F41+G42</f>
        <v>1.9532660000000002</v>
      </c>
      <c r="I42" s="15">
        <f>H42+G42</f>
        <v>1.9559320000000002</v>
      </c>
      <c r="J42" s="16">
        <f>K42+0.001</f>
        <v>1.948934</v>
      </c>
      <c r="K42" s="17">
        <f>F41-G42</f>
        <v>1.947934</v>
      </c>
      <c r="L42" s="18">
        <f>K42-G42</f>
        <v>1.945268</v>
      </c>
      <c r="M42" s="19">
        <f>H42-0.001</f>
        <v>1.9522660000000003</v>
      </c>
      <c r="N42" t="b">
        <f>AND(H42&gt;D42,H42&lt;C42)</f>
        <v>1</v>
      </c>
      <c r="O42" t="b">
        <f>AND(N42=1,I42&lt;C42)</f>
        <v>0</v>
      </c>
      <c r="P42" t="b">
        <f>AND(N42=1,O42=0,J42&lt;C42)</f>
        <v>1</v>
      </c>
      <c r="Q42" t="b">
        <f>AND(N42=1,O42=0,P42=0)</f>
        <v>0</v>
      </c>
      <c r="R42" s="8" t="b">
        <f>IF(O42=1,(I42-H42)*10000)</f>
        <v>0</v>
      </c>
      <c r="S42" s="8">
        <f>IF(P42=1,(J42-H42)*10000)</f>
        <v>-43.320000000002246</v>
      </c>
      <c r="T42" s="8" t="b">
        <f>IF(Q42=1,(F42-H42)*10000)</f>
        <v>0</v>
      </c>
      <c r="U42" t="b">
        <f>AND(K42&lt;C42,K42&gt;D42)</f>
        <v>1</v>
      </c>
      <c r="V42" t="b">
        <f>AND(U42=1,L42&gt;D42)</f>
        <v>0</v>
      </c>
      <c r="W42" t="b">
        <f>AND(V42=0,U42=1,M42&lt;C42)</f>
        <v>1</v>
      </c>
      <c r="X42" t="b">
        <f>AND(U42=1,V42=0,W42=0)</f>
        <v>0</v>
      </c>
      <c r="Y42" s="8" t="b">
        <f>IF(V42=1,(K42-L42)*10000)</f>
        <v>0</v>
      </c>
      <c r="Z42" s="8">
        <f>IF(W42=1,(H42-M42)*10000)</f>
        <v>9.999999999998899</v>
      </c>
      <c r="AA42" s="8" t="b">
        <f>IF(X42=1,(K42-F42)*10000)</f>
        <v>0</v>
      </c>
    </row>
    <row r="43" spans="1:27" ht="12.75">
      <c r="A43" s="7">
        <v>39132</v>
      </c>
      <c r="B43" s="1">
        <v>1.9544000000000001</v>
      </c>
      <c r="C43" s="1">
        <v>1.9561000000000002</v>
      </c>
      <c r="D43" s="1">
        <v>1.943</v>
      </c>
      <c r="E43" s="1">
        <f>C43-D43</f>
        <v>0.013100000000000112</v>
      </c>
      <c r="F43" s="1">
        <v>1.9507</v>
      </c>
      <c r="G43" s="13">
        <f>E42*$G$8</f>
        <v>0.0011934999999999717</v>
      </c>
      <c r="H43" s="14">
        <f>F42+G43</f>
        <v>1.9505935</v>
      </c>
      <c r="I43" s="15">
        <f>H43+G43</f>
        <v>1.9517870000000002</v>
      </c>
      <c r="J43" s="16">
        <f>K43+0.001</f>
        <v>1.9492064999999998</v>
      </c>
      <c r="K43" s="17">
        <f>F42-G43</f>
        <v>1.9482065</v>
      </c>
      <c r="L43" s="18">
        <f>K43-G43</f>
        <v>1.9470129999999999</v>
      </c>
      <c r="M43" s="19">
        <f>H43-0.001</f>
        <v>1.9495935000000002</v>
      </c>
      <c r="N43" t="b">
        <f>AND(H43&gt;D43,H43&lt;C43)</f>
        <v>1</v>
      </c>
      <c r="O43" t="b">
        <f>AND(N43=1,I43&lt;C43)</f>
        <v>1</v>
      </c>
      <c r="P43" t="b">
        <f>AND(N43=1,O43=0,J43&lt;C43)</f>
        <v>0</v>
      </c>
      <c r="Q43" t="b">
        <f>AND(N43=1,O43=0,P43=0)</f>
        <v>0</v>
      </c>
      <c r="R43" s="8">
        <f>IF(O43=1,(I43-H43)*10000)</f>
        <v>11.935000000000695</v>
      </c>
      <c r="S43" s="8" t="b">
        <f>IF(P43=1,(J43-H43)*10000)</f>
        <v>0</v>
      </c>
      <c r="T43" s="8" t="b">
        <f>IF(Q43=1,(F43-H43)*10000)</f>
        <v>0</v>
      </c>
      <c r="U43" t="b">
        <f>AND(K43&lt;C43,K43&gt;D43)</f>
        <v>1</v>
      </c>
      <c r="V43" t="b">
        <f>AND(U43=1,L43&gt;D43)</f>
        <v>1</v>
      </c>
      <c r="W43" t="b">
        <f>AND(V43=0,U43=1,M43&lt;C43)</f>
        <v>0</v>
      </c>
      <c r="X43" t="b">
        <f>AND(U43=1,V43=0,W43=0)</f>
        <v>0</v>
      </c>
      <c r="Y43" s="8">
        <f>IF(V43=1,(K43-L43)*10000)</f>
        <v>11.935000000000695</v>
      </c>
      <c r="Z43" s="8" t="b">
        <f>IF(W43=1,(H43-M43)*10000)</f>
        <v>0</v>
      </c>
      <c r="AA43" s="8" t="b">
        <f>IF(X43=1,(K43-F43)*10000)</f>
        <v>0</v>
      </c>
    </row>
    <row r="44" spans="1:27" ht="12.75">
      <c r="A44" s="7">
        <v>39133</v>
      </c>
      <c r="B44" s="1">
        <v>1.9506000000000001</v>
      </c>
      <c r="C44" s="1">
        <v>1.9576</v>
      </c>
      <c r="D44" s="1">
        <v>1.9479000000000002</v>
      </c>
      <c r="E44" s="1">
        <f>C44-D44</f>
        <v>0.00969999999999982</v>
      </c>
      <c r="F44" s="1">
        <v>1.9548</v>
      </c>
      <c r="G44" s="13">
        <f>E43*$G$8</f>
        <v>0.002030500000000017</v>
      </c>
      <c r="H44" s="14">
        <f>F43+G44</f>
        <v>1.9527305000000001</v>
      </c>
      <c r="I44" s="15">
        <f>H44+G44</f>
        <v>1.9547610000000002</v>
      </c>
      <c r="J44" s="16">
        <f>K44+0.001</f>
        <v>1.9496695</v>
      </c>
      <c r="K44" s="17">
        <f>F43-G44</f>
        <v>1.9486695</v>
      </c>
      <c r="L44" s="18">
        <f>K44-G44</f>
        <v>1.946639</v>
      </c>
      <c r="M44" s="19">
        <f>H44-0.001</f>
        <v>1.9517305000000003</v>
      </c>
      <c r="N44" t="b">
        <f>AND(H44&gt;D44,H44&lt;C44)</f>
        <v>1</v>
      </c>
      <c r="O44" t="b">
        <f>AND(N44=1,I44&lt;C44)</f>
        <v>1</v>
      </c>
      <c r="P44" t="b">
        <f>AND(N44=1,O44=0,J44&lt;C44)</f>
        <v>0</v>
      </c>
      <c r="Q44" t="b">
        <f>AND(N44=1,O44=0,P44=0)</f>
        <v>0</v>
      </c>
      <c r="R44" s="8">
        <f>IF(O44=1,(I44-H44)*10000)</f>
        <v>20.30500000000046</v>
      </c>
      <c r="S44" s="8" t="b">
        <f>IF(P44=1,(J44-H44)*10000)</f>
        <v>0</v>
      </c>
      <c r="T44" s="8" t="b">
        <f>IF(Q44=1,(F44-H44)*10000)</f>
        <v>0</v>
      </c>
      <c r="U44" t="b">
        <f>AND(K44&lt;C44,K44&gt;D44)</f>
        <v>1</v>
      </c>
      <c r="V44" t="b">
        <f>AND(U44=1,L44&gt;D44)</f>
        <v>0</v>
      </c>
      <c r="W44" t="b">
        <f>AND(V44=0,U44=1,M44&lt;C44)</f>
        <v>1</v>
      </c>
      <c r="X44" t="b">
        <f>AND(U44=1,V44=0,W44=0)</f>
        <v>0</v>
      </c>
      <c r="Y44" s="8" t="b">
        <f>IF(V44=1,(K44-L44)*10000)</f>
        <v>0</v>
      </c>
      <c r="Z44" s="8">
        <f>IF(W44=1,(H44-M44)*10000)</f>
        <v>9.999999999998899</v>
      </c>
      <c r="AA44" s="8" t="b">
        <f>IF(X44=1,(K44-F44)*10000)</f>
        <v>0</v>
      </c>
    </row>
    <row r="45" spans="1:27" ht="12.75">
      <c r="A45" s="7">
        <v>39134</v>
      </c>
      <c r="B45" s="1">
        <v>1.955</v>
      </c>
      <c r="C45" s="1">
        <v>1.959</v>
      </c>
      <c r="D45" s="1">
        <v>1.9487</v>
      </c>
      <c r="E45" s="1">
        <f>C45-D45</f>
        <v>0.010299999999999976</v>
      </c>
      <c r="F45" s="1">
        <v>1.9542000000000002</v>
      </c>
      <c r="G45" s="13">
        <f>E44*$G$8</f>
        <v>0.001503499999999972</v>
      </c>
      <c r="H45" s="14">
        <f>F44+G45</f>
        <v>1.9563035</v>
      </c>
      <c r="I45" s="15">
        <f>H45+G45</f>
        <v>1.9578069999999999</v>
      </c>
      <c r="J45" s="16">
        <f>K45+0.001</f>
        <v>1.9542965</v>
      </c>
      <c r="K45" s="17">
        <f>F44-G45</f>
        <v>1.9532965000000002</v>
      </c>
      <c r="L45" s="18">
        <f>K45-G45</f>
        <v>1.9517930000000003</v>
      </c>
      <c r="M45" s="19">
        <f>H45-0.001</f>
        <v>1.9553035</v>
      </c>
      <c r="N45" t="b">
        <f>AND(H45&gt;D45,H45&lt;C45)</f>
        <v>1</v>
      </c>
      <c r="O45" t="b">
        <f>AND(N45=1,I45&lt;C45)</f>
        <v>1</v>
      </c>
      <c r="P45" t="b">
        <f>AND(N45=1,O45=0,J45&lt;C45)</f>
        <v>0</v>
      </c>
      <c r="Q45" t="b">
        <f>AND(N45=1,O45=0,P45=0)</f>
        <v>0</v>
      </c>
      <c r="R45" s="8">
        <f>IF(O45=1,(I45-H45)*10000)</f>
        <v>15.0349999999988</v>
      </c>
      <c r="S45" s="8" t="b">
        <f>IF(P45=1,(J45-H45)*10000)</f>
        <v>0</v>
      </c>
      <c r="T45" s="8" t="b">
        <f>IF(Q45=1,(F45-H45)*10000)</f>
        <v>0</v>
      </c>
      <c r="U45" t="b">
        <f>AND(K45&lt;C45,K45&gt;D45)</f>
        <v>1</v>
      </c>
      <c r="V45" t="b">
        <f>AND(U45=1,L45&gt;D45)</f>
        <v>1</v>
      </c>
      <c r="W45" t="b">
        <f>AND(V45=0,U45=1,M45&lt;C45)</f>
        <v>0</v>
      </c>
      <c r="X45" t="b">
        <f>AND(U45=1,V45=0,W45=0)</f>
        <v>0</v>
      </c>
      <c r="Y45" s="8">
        <f>IF(V45=1,(K45-L45)*10000)</f>
        <v>15.0349999999988</v>
      </c>
      <c r="Z45" s="8" t="b">
        <f>IF(W45=1,(H45-M45)*10000)</f>
        <v>0</v>
      </c>
      <c r="AA45" s="8" t="b">
        <f>IF(X45=1,(K45-F45)*10000)</f>
        <v>0</v>
      </c>
    </row>
    <row r="46" spans="1:27" ht="12.75">
      <c r="A46" s="7">
        <v>39135</v>
      </c>
      <c r="B46" s="1">
        <v>1.9540000000000002</v>
      </c>
      <c r="C46" s="1">
        <v>1.96</v>
      </c>
      <c r="D46" s="1">
        <v>1.9461</v>
      </c>
      <c r="E46" s="1">
        <f>C46-D46</f>
        <v>0.013900000000000023</v>
      </c>
      <c r="F46" s="1">
        <v>1.9566</v>
      </c>
      <c r="G46" s="13">
        <f>E45*$G$8</f>
        <v>0.0015964999999999961</v>
      </c>
      <c r="H46" s="14">
        <f>F45+G46</f>
        <v>1.9557965000000002</v>
      </c>
      <c r="I46" s="15">
        <f>H46+G46</f>
        <v>1.9573930000000002</v>
      </c>
      <c r="J46" s="16">
        <f>K46+0.001</f>
        <v>1.9536035</v>
      </c>
      <c r="K46" s="17">
        <f>F45-G46</f>
        <v>1.9526035000000002</v>
      </c>
      <c r="L46" s="18">
        <f>K46-G46</f>
        <v>1.9510070000000002</v>
      </c>
      <c r="M46" s="19">
        <f>H46-0.001</f>
        <v>1.9547965000000003</v>
      </c>
      <c r="N46" t="b">
        <f>AND(H46&gt;D46,H46&lt;C46)</f>
        <v>1</v>
      </c>
      <c r="O46" t="b">
        <f>AND(N46=1,I46&lt;C46)</f>
        <v>1</v>
      </c>
      <c r="P46" t="b">
        <f>AND(N46=1,O46=0,J46&lt;C46)</f>
        <v>0</v>
      </c>
      <c r="Q46" t="b">
        <f>AND(N46=1,O46=0,P46=0)</f>
        <v>0</v>
      </c>
      <c r="R46" s="8">
        <f>IF(O46=1,(I46-H46)*10000)</f>
        <v>15.965000000000007</v>
      </c>
      <c r="S46" s="8" t="b">
        <f>IF(P46=1,(J46-H46)*10000)</f>
        <v>0</v>
      </c>
      <c r="T46" s="8" t="b">
        <f>IF(Q46=1,(F46-H46)*10000)</f>
        <v>0</v>
      </c>
      <c r="U46" t="b">
        <f>AND(K46&lt;C46,K46&gt;D46)</f>
        <v>1</v>
      </c>
      <c r="V46" t="b">
        <f>AND(U46=1,L46&gt;D46)</f>
        <v>1</v>
      </c>
      <c r="W46" t="b">
        <f>AND(V46=0,U46=1,M46&lt;C46)</f>
        <v>0</v>
      </c>
      <c r="X46" t="b">
        <f>AND(U46=1,V46=0,W46=0)</f>
        <v>0</v>
      </c>
      <c r="Y46" s="8">
        <f>IF(V46=1,(K46-L46)*10000)</f>
        <v>15.965000000000007</v>
      </c>
      <c r="Z46" s="8" t="b">
        <f>IF(W46=1,(H46-M46)*10000)</f>
        <v>0</v>
      </c>
      <c r="AA46" s="8" t="b">
        <f>IF(X46=1,(K46-F46)*10000)</f>
        <v>0</v>
      </c>
    </row>
    <row r="47" spans="1:27" ht="12.75">
      <c r="A47" s="7">
        <v>39136</v>
      </c>
      <c r="B47" s="1">
        <v>1.9565000000000001</v>
      </c>
      <c r="C47" s="1">
        <v>1.9652</v>
      </c>
      <c r="D47" s="1">
        <v>1.9536</v>
      </c>
      <c r="E47" s="1">
        <f>C47-D47</f>
        <v>0.011600000000000055</v>
      </c>
      <c r="F47" s="1">
        <v>1.9633</v>
      </c>
      <c r="G47" s="13">
        <f>E46*$G$8</f>
        <v>0.0021545000000000036</v>
      </c>
      <c r="H47" s="14">
        <f>F46+G47</f>
        <v>1.9587545</v>
      </c>
      <c r="I47" s="15">
        <f>H47+G47</f>
        <v>1.960909</v>
      </c>
      <c r="J47" s="16">
        <f>K47+0.001</f>
        <v>1.9554454999999997</v>
      </c>
      <c r="K47" s="17">
        <f>F46-G47</f>
        <v>1.9544454999999998</v>
      </c>
      <c r="L47" s="18">
        <f>K47-G47</f>
        <v>1.9522909999999998</v>
      </c>
      <c r="M47" s="19">
        <f>H47-0.001</f>
        <v>1.9577545</v>
      </c>
      <c r="N47" t="b">
        <f>AND(H47&gt;D47,H47&lt;C47)</f>
        <v>1</v>
      </c>
      <c r="O47" t="b">
        <f>AND(N47=1,I47&lt;C47)</f>
        <v>1</v>
      </c>
      <c r="P47" t="b">
        <f>AND(N47=1,O47=0,J47&lt;C47)</f>
        <v>0</v>
      </c>
      <c r="Q47" t="b">
        <f>AND(N47=1,O47=0,P47=0)</f>
        <v>0</v>
      </c>
      <c r="R47" s="8">
        <f>IF(O47=1,(I47-H47)*10000)</f>
        <v>21.54500000000059</v>
      </c>
      <c r="S47" s="8" t="b">
        <f>IF(P47=1,(J47-H47)*10000)</f>
        <v>0</v>
      </c>
      <c r="T47" s="8" t="b">
        <f>IF(Q47=1,(F47-H47)*10000)</f>
        <v>0</v>
      </c>
      <c r="U47" t="b">
        <f>AND(K47&lt;C47,K47&gt;D47)</f>
        <v>1</v>
      </c>
      <c r="V47" t="b">
        <f>AND(U47=1,L47&gt;D47)</f>
        <v>0</v>
      </c>
      <c r="W47" t="b">
        <f>AND(V47=0,U47=1,M47&lt;C47)</f>
        <v>1</v>
      </c>
      <c r="X47" t="b">
        <f>AND(U47=1,V47=0,W47=0)</f>
        <v>0</v>
      </c>
      <c r="Y47" s="8" t="b">
        <f>IF(V47=1,(K47-L47)*10000)</f>
        <v>0</v>
      </c>
      <c r="Z47" s="8">
        <f>IF(W47=1,(H47-M47)*10000)</f>
        <v>9.999999999998899</v>
      </c>
      <c r="AA47" s="8" t="b">
        <f>IF(X47=1,(K47-F47)*10000)</f>
        <v>0</v>
      </c>
    </row>
    <row r="48" spans="1:27" ht="12.75">
      <c r="A48" s="7">
        <v>39139</v>
      </c>
      <c r="B48" s="1">
        <v>1.9643000000000002</v>
      </c>
      <c r="C48" s="1">
        <v>1.9661</v>
      </c>
      <c r="D48" s="1">
        <v>1.9607</v>
      </c>
      <c r="E48" s="1">
        <f>C48-D48</f>
        <v>0.005399999999999849</v>
      </c>
      <c r="F48" s="1">
        <v>1.9634</v>
      </c>
      <c r="G48" s="13">
        <f>E47*$G$8</f>
        <v>0.0017980000000000086</v>
      </c>
      <c r="H48" s="14">
        <f>F47+G48</f>
        <v>1.965098</v>
      </c>
      <c r="I48" s="15">
        <f>H48+G48</f>
        <v>1.966896</v>
      </c>
      <c r="J48" s="16">
        <f>K48+0.001</f>
        <v>1.962502</v>
      </c>
      <c r="K48" s="17">
        <f>F47-G48</f>
        <v>1.961502</v>
      </c>
      <c r="L48" s="18">
        <f>K48-G48</f>
        <v>1.9597040000000001</v>
      </c>
      <c r="M48" s="19">
        <f>H48-0.001</f>
        <v>1.9640980000000001</v>
      </c>
      <c r="N48" t="b">
        <f>AND(H48&gt;D48,H48&lt;C48)</f>
        <v>1</v>
      </c>
      <c r="O48" t="b">
        <f>AND(N48=1,I48&lt;C48)</f>
        <v>0</v>
      </c>
      <c r="P48" t="b">
        <f>AND(N48=1,O48=0,J48&lt;C48)</f>
        <v>1</v>
      </c>
      <c r="Q48" t="b">
        <f>AND(N48=1,O48=0,P48=0)</f>
        <v>0</v>
      </c>
      <c r="R48" s="8" t="b">
        <f>IF(O48=1,(I48-H48)*10000)</f>
        <v>0</v>
      </c>
      <c r="S48" s="8">
        <f>IF(P48=1,(J48-H48)*10000)</f>
        <v>-25.960000000000427</v>
      </c>
      <c r="T48" s="8" t="b">
        <f>IF(Q48=1,(F48-H48)*10000)</f>
        <v>0</v>
      </c>
      <c r="U48" t="b">
        <f>AND(K48&lt;C48,K48&gt;D48)</f>
        <v>1</v>
      </c>
      <c r="V48" t="b">
        <f>AND(U48=1,L48&gt;D48)</f>
        <v>0</v>
      </c>
      <c r="W48" t="b">
        <f>AND(V48=0,U48=1,M48&lt;C48)</f>
        <v>1</v>
      </c>
      <c r="X48" t="b">
        <f>AND(U48=1,V48=0,W48=0)</f>
        <v>0</v>
      </c>
      <c r="Y48" s="8" t="b">
        <f>IF(V48=1,(K48-L48)*10000)</f>
        <v>0</v>
      </c>
      <c r="Z48" s="8">
        <f>IF(W48=1,(H48-M48)*10000)</f>
        <v>9.999999999998899</v>
      </c>
      <c r="AA48" s="8" t="b">
        <f>IF(X48=1,(K48-F48)*10000)</f>
        <v>0</v>
      </c>
    </row>
    <row r="49" spans="1:27" ht="12.75">
      <c r="A49" s="7">
        <v>39140</v>
      </c>
      <c r="B49" s="1">
        <v>1.9632</v>
      </c>
      <c r="C49" s="1">
        <v>1.9673</v>
      </c>
      <c r="D49" s="1">
        <v>1.9591</v>
      </c>
      <c r="E49" s="1">
        <f>C49-D49</f>
        <v>0.008199999999999985</v>
      </c>
      <c r="F49" s="1">
        <v>1.9642</v>
      </c>
      <c r="G49" s="13">
        <f>E48*$G$8</f>
        <v>0.0008369999999999767</v>
      </c>
      <c r="H49" s="14">
        <f>F48+G49</f>
        <v>1.964237</v>
      </c>
      <c r="I49" s="15">
        <f>H49+G49</f>
        <v>1.965074</v>
      </c>
      <c r="J49" s="16">
        <f>K49+0.001</f>
        <v>1.963563</v>
      </c>
      <c r="K49" s="17">
        <f>F48-G49</f>
        <v>1.962563</v>
      </c>
      <c r="L49" s="18">
        <f>K49-G49</f>
        <v>1.961726</v>
      </c>
      <c r="M49" s="19">
        <f>H49-0.001</f>
        <v>1.9632370000000001</v>
      </c>
      <c r="N49" t="b">
        <f>AND(H49&gt;D49,H49&lt;C49)</f>
        <v>1</v>
      </c>
      <c r="O49" t="b">
        <f>AND(N49=1,I49&lt;C49)</f>
        <v>1</v>
      </c>
      <c r="P49" t="b">
        <f>AND(N49=1,O49=0,J49&lt;C49)</f>
        <v>0</v>
      </c>
      <c r="Q49" t="b">
        <f>AND(N49=1,O49=0,P49=0)</f>
        <v>0</v>
      </c>
      <c r="R49" s="8">
        <f>IF(O49=1,(I49-H49)*10000)</f>
        <v>8.369999999999767</v>
      </c>
      <c r="S49" s="8" t="b">
        <f>IF(P49=1,(J49-H49)*10000)</f>
        <v>0</v>
      </c>
      <c r="T49" s="8" t="b">
        <f>IF(Q49=1,(F49-H49)*10000)</f>
        <v>0</v>
      </c>
      <c r="U49" t="b">
        <f>AND(K49&lt;C49,K49&gt;D49)</f>
        <v>1</v>
      </c>
      <c r="V49" t="b">
        <f>AND(U49=1,L49&gt;D49)</f>
        <v>1</v>
      </c>
      <c r="W49" t="b">
        <f>AND(V49=0,U49=1,M49&lt;C49)</f>
        <v>0</v>
      </c>
      <c r="X49" t="b">
        <f>AND(U49=1,V49=0,W49=0)</f>
        <v>0</v>
      </c>
      <c r="Y49" s="8">
        <f>IF(V49=1,(K49-L49)*10000)</f>
        <v>8.369999999999767</v>
      </c>
      <c r="Z49" s="8" t="b">
        <f>IF(W49=1,(H49-M49)*10000)</f>
        <v>0</v>
      </c>
      <c r="AA49" s="8" t="b">
        <f>IF(X49=1,(K49-F49)*10000)</f>
        <v>0</v>
      </c>
    </row>
    <row r="50" spans="1:27" ht="12.75">
      <c r="A50" s="7">
        <v>39141</v>
      </c>
      <c r="B50" s="1">
        <v>1.9641000000000002</v>
      </c>
      <c r="C50" s="1">
        <v>1.9645000000000001</v>
      </c>
      <c r="D50" s="1">
        <v>1.9517</v>
      </c>
      <c r="E50" s="1">
        <f>C50-D50</f>
        <v>0.012800000000000145</v>
      </c>
      <c r="F50" s="1">
        <v>1.963</v>
      </c>
      <c r="G50" s="13">
        <f>E49*$G$8</f>
        <v>0.0012709999999999976</v>
      </c>
      <c r="H50" s="14">
        <f>F49+G50</f>
        <v>1.965471</v>
      </c>
      <c r="I50" s="15">
        <f>H50+G50</f>
        <v>1.966742</v>
      </c>
      <c r="J50" s="16">
        <f>K50+0.001</f>
        <v>1.9639289999999998</v>
      </c>
      <c r="K50" s="17">
        <f>F49-G50</f>
        <v>1.962929</v>
      </c>
      <c r="L50" s="18">
        <f>K50-G50</f>
        <v>1.961658</v>
      </c>
      <c r="M50" s="19">
        <f>H50-0.001</f>
        <v>1.964471</v>
      </c>
      <c r="N50" t="b">
        <f>AND(H50&gt;D50,H50&lt;C50)</f>
        <v>0</v>
      </c>
      <c r="O50" t="b">
        <f>AND(N50=1,I50&lt;C50)</f>
        <v>0</v>
      </c>
      <c r="P50" t="b">
        <f>AND(N50=1,O50=0,J50&lt;C50)</f>
        <v>0</v>
      </c>
      <c r="Q50" t="b">
        <f>AND(N50=1,O50=0,P50=0)</f>
        <v>0</v>
      </c>
      <c r="R50" s="8" t="b">
        <f>IF(O50=1,(I50-H50)*10000)</f>
        <v>0</v>
      </c>
      <c r="S50" s="8" t="b">
        <f>IF(P50=1,(J50-H50)*10000)</f>
        <v>0</v>
      </c>
      <c r="T50" s="8" t="b">
        <f>IF(Q50=1,(F50-H50)*10000)</f>
        <v>0</v>
      </c>
      <c r="U50" t="b">
        <f>AND(K50&lt;C50,K50&gt;D50)</f>
        <v>1</v>
      </c>
      <c r="V50" t="b">
        <f>AND(U50=1,L50&gt;D50)</f>
        <v>1</v>
      </c>
      <c r="W50" t="b">
        <f>AND(V50=0,U50=1,M50&lt;C50)</f>
        <v>0</v>
      </c>
      <c r="X50" t="b">
        <f>AND(U50=1,V50=0,W50=0)</f>
        <v>0</v>
      </c>
      <c r="Y50" s="8">
        <f>IF(V50=1,(K50-L50)*10000)</f>
        <v>12.710000000000221</v>
      </c>
      <c r="Z50" s="8" t="b">
        <f>IF(W50=1,(H50-M50)*10000)</f>
        <v>0</v>
      </c>
      <c r="AA50" s="8" t="b">
        <f>IF(X50=1,(K50-F50)*10000)</f>
        <v>0</v>
      </c>
    </row>
    <row r="51" spans="1:27" ht="12.75">
      <c r="A51" s="7">
        <v>39142</v>
      </c>
      <c r="B51" s="1">
        <v>1.9631</v>
      </c>
      <c r="C51" s="1">
        <v>1.9652</v>
      </c>
      <c r="D51" s="1">
        <v>1.9553</v>
      </c>
      <c r="E51" s="1">
        <f>C51-D51</f>
        <v>0.00990000000000002</v>
      </c>
      <c r="F51" s="1">
        <v>1.9579</v>
      </c>
      <c r="G51" s="13">
        <f>E50*$G$8</f>
        <v>0.001984000000000022</v>
      </c>
      <c r="H51" s="14">
        <f>F50+G51</f>
        <v>1.964984</v>
      </c>
      <c r="I51" s="15">
        <f>H51+G51</f>
        <v>1.966968</v>
      </c>
      <c r="J51" s="16">
        <f>K51+0.001</f>
        <v>1.962016</v>
      </c>
      <c r="K51" s="17">
        <f>F50-G51</f>
        <v>1.961016</v>
      </c>
      <c r="L51" s="18">
        <f>K51-G51</f>
        <v>1.959032</v>
      </c>
      <c r="M51" s="19">
        <f>H51-0.001</f>
        <v>1.9639840000000002</v>
      </c>
      <c r="N51" t="b">
        <f>AND(H51&gt;D51,H51&lt;C51)</f>
        <v>1</v>
      </c>
      <c r="O51" t="b">
        <f>AND(N51=1,I51&lt;C51)</f>
        <v>0</v>
      </c>
      <c r="P51" t="b">
        <f>AND(N51=1,O51=0,J51&lt;C51)</f>
        <v>1</v>
      </c>
      <c r="Q51" t="b">
        <f>AND(N51=1,O51=0,P51=0)</f>
        <v>0</v>
      </c>
      <c r="R51" s="8" t="b">
        <f>IF(O51=1,(I51-H51)*10000)</f>
        <v>0</v>
      </c>
      <c r="S51" s="8">
        <f>IF(P51=1,(J51-H51)*10000)</f>
        <v>-29.680000000000817</v>
      </c>
      <c r="T51" s="8" t="b">
        <f>IF(Q51=1,(F51-H51)*10000)</f>
        <v>0</v>
      </c>
      <c r="U51" t="b">
        <f>AND(K51&lt;C51,K51&gt;D51)</f>
        <v>1</v>
      </c>
      <c r="V51" t="b">
        <f>AND(U51=1,L51&gt;D51)</f>
        <v>1</v>
      </c>
      <c r="W51" t="b">
        <f>AND(V51=0,U51=1,M51&lt;C51)</f>
        <v>0</v>
      </c>
      <c r="X51" t="b">
        <f>AND(U51=1,V51=0,W51=0)</f>
        <v>0</v>
      </c>
      <c r="Y51" s="8">
        <f>IF(V51=1,(K51-L51)*10000)</f>
        <v>19.839999999999858</v>
      </c>
      <c r="Z51" s="8" t="b">
        <f>IF(W51=1,(H51-M51)*10000)</f>
        <v>0</v>
      </c>
      <c r="AA51" s="8" t="b">
        <f>IF(X51=1,(K51-F51)*10000)</f>
        <v>0</v>
      </c>
    </row>
    <row r="52" spans="1:27" ht="12.75">
      <c r="A52" s="7">
        <v>39143</v>
      </c>
      <c r="B52" s="1">
        <v>1.9577</v>
      </c>
      <c r="C52" s="1">
        <v>1.9579</v>
      </c>
      <c r="D52" s="1">
        <v>1.9412</v>
      </c>
      <c r="E52" s="1">
        <f>C52-D52</f>
        <v>0.016699999999999937</v>
      </c>
      <c r="F52" s="1">
        <v>1.9433</v>
      </c>
      <c r="G52" s="13">
        <f>E51*$G$8</f>
        <v>0.001534500000000003</v>
      </c>
      <c r="H52" s="14">
        <f>F51+G52</f>
        <v>1.9594345</v>
      </c>
      <c r="I52" s="15">
        <f>H52+G52</f>
        <v>1.960969</v>
      </c>
      <c r="J52" s="16">
        <f>K52+0.001</f>
        <v>1.9573654999999999</v>
      </c>
      <c r="K52" s="17">
        <f>F51-G52</f>
        <v>1.9563655</v>
      </c>
      <c r="L52" s="18">
        <f>K52-G52</f>
        <v>1.954831</v>
      </c>
      <c r="M52" s="19">
        <f>H52-0.001</f>
        <v>1.9584345</v>
      </c>
      <c r="N52" t="b">
        <f>AND(H52&gt;D52,H52&lt;C52)</f>
        <v>0</v>
      </c>
      <c r="O52" t="b">
        <f>AND(N52=1,I52&lt;C52)</f>
        <v>0</v>
      </c>
      <c r="P52" t="b">
        <f>AND(N52=1,O52=0,J52&lt;C52)</f>
        <v>0</v>
      </c>
      <c r="Q52" t="b">
        <f>AND(N52=1,O52=0,P52=0)</f>
        <v>0</v>
      </c>
      <c r="R52" s="8" t="b">
        <f>IF(O52=1,(I52-H52)*10000)</f>
        <v>0</v>
      </c>
      <c r="S52" s="8" t="b">
        <f>IF(P52=1,(J52-H52)*10000)</f>
        <v>0</v>
      </c>
      <c r="T52" s="8" t="b">
        <f>IF(Q52=1,(F52-H52)*10000)</f>
        <v>0</v>
      </c>
      <c r="U52" t="b">
        <f>AND(K52&lt;C52,K52&gt;D52)</f>
        <v>1</v>
      </c>
      <c r="V52" t="b">
        <f>AND(U52=1,L52&gt;D52)</f>
        <v>1</v>
      </c>
      <c r="W52" t="b">
        <f>AND(V52=0,U52=1,M52&lt;C52)</f>
        <v>0</v>
      </c>
      <c r="X52" t="b">
        <f>AND(U52=1,V52=0,W52=0)</f>
        <v>0</v>
      </c>
      <c r="Y52" s="8">
        <f>IF(V52=1,(K52-L52)*10000)</f>
        <v>15.344999999999942</v>
      </c>
      <c r="Z52" s="8" t="b">
        <f>IF(W52=1,(H52-M52)*10000)</f>
        <v>0</v>
      </c>
      <c r="AA52" s="8" t="b">
        <f>IF(X52=1,(K52-F52)*10000)</f>
        <v>0</v>
      </c>
    </row>
    <row r="53" spans="1:27" ht="12.75">
      <c r="A53" s="7">
        <v>39146</v>
      </c>
      <c r="B53" s="1">
        <v>1.9445000000000001</v>
      </c>
      <c r="C53" s="1">
        <v>1.9447</v>
      </c>
      <c r="D53" s="1">
        <v>1.9183</v>
      </c>
      <c r="E53" s="1">
        <f>C53-D53</f>
        <v>0.0264000000000002</v>
      </c>
      <c r="F53" s="1">
        <v>1.9191</v>
      </c>
      <c r="G53" s="13">
        <f>E52*$G$8</f>
        <v>0.00258849999999999</v>
      </c>
      <c r="H53" s="14">
        <f>F52+G53</f>
        <v>1.9458885</v>
      </c>
      <c r="I53" s="15">
        <f>H53+G53</f>
        <v>1.9484769999999998</v>
      </c>
      <c r="J53" s="16">
        <f>K53+0.001</f>
        <v>1.9417115</v>
      </c>
      <c r="K53" s="17">
        <f>F52-G53</f>
        <v>1.9407115000000001</v>
      </c>
      <c r="L53" s="18">
        <f>K53-G53</f>
        <v>1.9381230000000003</v>
      </c>
      <c r="M53" s="19">
        <f>H53-0.001</f>
        <v>1.9448885</v>
      </c>
      <c r="N53" t="b">
        <f>AND(H53&gt;D53,H53&lt;C53)</f>
        <v>0</v>
      </c>
      <c r="O53" t="b">
        <f>AND(N53=1,I53&lt;C53)</f>
        <v>0</v>
      </c>
      <c r="P53" t="b">
        <f>AND(N53=1,O53=0,J53&lt;C53)</f>
        <v>0</v>
      </c>
      <c r="Q53" t="b">
        <f>AND(N53=1,O53=0,P53=0)</f>
        <v>0</v>
      </c>
      <c r="R53" s="8" t="b">
        <f>IF(O53=1,(I53-H53)*10000)</f>
        <v>0</v>
      </c>
      <c r="S53" s="8" t="b">
        <f>IF(P53=1,(J53-H53)*10000)</f>
        <v>0</v>
      </c>
      <c r="T53" s="8" t="b">
        <f>IF(Q53=1,(F53-H53)*10000)</f>
        <v>0</v>
      </c>
      <c r="U53" t="b">
        <f>AND(K53&lt;C53,K53&gt;D53)</f>
        <v>1</v>
      </c>
      <c r="V53" t="b">
        <f>AND(U53=1,L53&gt;D53)</f>
        <v>1</v>
      </c>
      <c r="W53" t="b">
        <f>AND(V53=0,U53=1,M53&lt;C53)</f>
        <v>0</v>
      </c>
      <c r="X53" t="b">
        <f>AND(U53=1,V53=0,W53=0)</f>
        <v>0</v>
      </c>
      <c r="Y53" s="8">
        <f>IF(V53=1,(K53-L53)*10000)</f>
        <v>25.884999999998826</v>
      </c>
      <c r="Z53" s="8" t="b">
        <f>IF(W53=1,(H53-M53)*10000)</f>
        <v>0</v>
      </c>
      <c r="AA53" s="8" t="b">
        <f>IF(X53=1,(K53-F53)*10000)</f>
        <v>0</v>
      </c>
    </row>
    <row r="54" spans="1:27" ht="12.75">
      <c r="A54" s="7">
        <v>39147</v>
      </c>
      <c r="B54" s="1">
        <v>1.9192</v>
      </c>
      <c r="C54" s="1">
        <v>1.9336000000000002</v>
      </c>
      <c r="D54" s="1">
        <v>1.9186</v>
      </c>
      <c r="E54" s="1">
        <f>C54-D54</f>
        <v>0.015000000000000124</v>
      </c>
      <c r="F54" s="1">
        <v>1.9335</v>
      </c>
      <c r="G54" s="13">
        <f>E53*$G$8</f>
        <v>0.004092000000000031</v>
      </c>
      <c r="H54" s="14">
        <f>F53+G54</f>
        <v>1.923192</v>
      </c>
      <c r="I54" s="15">
        <f>H54+G54</f>
        <v>1.927284</v>
      </c>
      <c r="J54" s="16">
        <f>K54+0.001</f>
        <v>1.916008</v>
      </c>
      <c r="K54" s="17">
        <f>F53-G54</f>
        <v>1.915008</v>
      </c>
      <c r="L54" s="18">
        <f>K54-G54</f>
        <v>1.910916</v>
      </c>
      <c r="M54" s="19">
        <f>H54-0.001</f>
        <v>1.9221920000000001</v>
      </c>
      <c r="N54" t="b">
        <f>AND(H54&gt;D54,H54&lt;C54)</f>
        <v>1</v>
      </c>
      <c r="O54" t="b">
        <f>AND(N54=1,I54&lt;C54)</f>
        <v>1</v>
      </c>
      <c r="P54" t="b">
        <f>AND(N54=1,O54=0,J54&lt;C54)</f>
        <v>0</v>
      </c>
      <c r="Q54" t="b">
        <f>AND(N54=1,O54=0,P54=0)</f>
        <v>0</v>
      </c>
      <c r="R54" s="8">
        <f>IF(O54=1,(I54-H54)*10000)</f>
        <v>40.919999999999845</v>
      </c>
      <c r="S54" s="8" t="b">
        <f>IF(P54=1,(J54-H54)*10000)</f>
        <v>0</v>
      </c>
      <c r="T54" s="8" t="b">
        <f>IF(Q54=1,(F54-H54)*10000)</f>
        <v>0</v>
      </c>
      <c r="U54" t="b">
        <f>AND(K54&lt;C54,K54&gt;D54)</f>
        <v>0</v>
      </c>
      <c r="V54" t="b">
        <f>AND(U54=1,L54&gt;D54)</f>
        <v>0</v>
      </c>
      <c r="W54" t="b">
        <f>AND(V54=0,U54=1,M54&lt;C54)</f>
        <v>0</v>
      </c>
      <c r="X54" t="b">
        <f>AND(U54=1,V54=0,W54=0)</f>
        <v>0</v>
      </c>
      <c r="Y54" s="8" t="b">
        <f>IF(V54=1,(K54-L54)*10000)</f>
        <v>0</v>
      </c>
      <c r="Z54" s="8" t="b">
        <f>IF(W54=1,(H54-M54)*10000)</f>
        <v>0</v>
      </c>
      <c r="AA54" s="8" t="b">
        <f>IF(X54=1,(K54-F54)*10000)</f>
        <v>0</v>
      </c>
    </row>
    <row r="55" spans="1:27" ht="12.75">
      <c r="A55" s="7">
        <v>39148</v>
      </c>
      <c r="B55" s="1">
        <v>1.9336000000000002</v>
      </c>
      <c r="C55" s="1">
        <v>1.9357000000000002</v>
      </c>
      <c r="D55" s="1">
        <v>1.9260000000000002</v>
      </c>
      <c r="E55" s="1">
        <f>C55-D55</f>
        <v>0.009700000000000042</v>
      </c>
      <c r="F55" s="1">
        <v>1.9307</v>
      </c>
      <c r="G55" s="13">
        <f>E54*$G$8</f>
        <v>0.0023250000000000193</v>
      </c>
      <c r="H55" s="14">
        <f>F54+G55</f>
        <v>1.935825</v>
      </c>
      <c r="I55" s="15">
        <f>H55+G55</f>
        <v>1.9381499999999998</v>
      </c>
      <c r="J55" s="16">
        <f>K55+0.001</f>
        <v>1.932175</v>
      </c>
      <c r="K55" s="17">
        <f>F54-G55</f>
        <v>1.931175</v>
      </c>
      <c r="L55" s="18">
        <f>K55-G55</f>
        <v>1.9288500000000002</v>
      </c>
      <c r="M55" s="19">
        <f>H55-0.001</f>
        <v>1.934825</v>
      </c>
      <c r="N55" t="b">
        <f>AND(H55&gt;D55,H55&lt;C55)</f>
        <v>0</v>
      </c>
      <c r="O55" t="b">
        <f>AND(N55=1,I55&lt;C55)</f>
        <v>0</v>
      </c>
      <c r="P55" t="b">
        <f>AND(N55=1,O55=0,J55&lt;C55)</f>
        <v>0</v>
      </c>
      <c r="Q55" t="b">
        <f>AND(N55=1,O55=0,P55=0)</f>
        <v>0</v>
      </c>
      <c r="R55" s="8" t="b">
        <f>IF(O55=1,(I55-H55)*10000)</f>
        <v>0</v>
      </c>
      <c r="S55" s="8" t="b">
        <f>IF(P55=1,(J55-H55)*10000)</f>
        <v>0</v>
      </c>
      <c r="T55" s="8" t="b">
        <f>IF(Q55=1,(F55-H55)*10000)</f>
        <v>0</v>
      </c>
      <c r="U55" t="b">
        <f>AND(K55&lt;C55,K55&gt;D55)</f>
        <v>1</v>
      </c>
      <c r="V55" t="b">
        <f>AND(U55=1,L55&gt;D55)</f>
        <v>1</v>
      </c>
      <c r="W55" t="b">
        <f>AND(V55=0,U55=1,M55&lt;C55)</f>
        <v>0</v>
      </c>
      <c r="X55" t="b">
        <f>AND(U55=1,V55=0,W55=0)</f>
        <v>0</v>
      </c>
      <c r="Y55" s="8">
        <f>IF(V55=1,(K55-L55)*10000)</f>
        <v>23.249999999999105</v>
      </c>
      <c r="Z55" s="8" t="b">
        <f>IF(W55=1,(H55-M55)*10000)</f>
        <v>0</v>
      </c>
      <c r="AA55" s="8" t="b">
        <f>IF(X55=1,(K55-F55)*10000)</f>
        <v>0</v>
      </c>
    </row>
    <row r="56" spans="1:27" ht="12.75">
      <c r="A56" s="7">
        <v>39149</v>
      </c>
      <c r="B56" s="1">
        <v>1.9306</v>
      </c>
      <c r="C56" s="1">
        <v>1.9352</v>
      </c>
      <c r="D56" s="1">
        <v>1.9272</v>
      </c>
      <c r="E56" s="1">
        <f>C56-D56</f>
        <v>0.008000000000000007</v>
      </c>
      <c r="F56" s="1">
        <v>1.9292</v>
      </c>
      <c r="G56" s="13">
        <f>E55*$G$8</f>
        <v>0.0015035000000000066</v>
      </c>
      <c r="H56" s="14">
        <f>F55+G56</f>
        <v>1.9322035000000002</v>
      </c>
      <c r="I56" s="15">
        <f>H56+G56</f>
        <v>1.9337070000000003</v>
      </c>
      <c r="J56" s="16">
        <f>K56+0.001</f>
        <v>1.9301964999999999</v>
      </c>
      <c r="K56" s="17">
        <f>F55-G56</f>
        <v>1.9291965</v>
      </c>
      <c r="L56" s="18">
        <f>K56-G56</f>
        <v>1.9276929999999999</v>
      </c>
      <c r="M56" s="19">
        <f>H56-0.001</f>
        <v>1.9312035000000003</v>
      </c>
      <c r="N56" t="b">
        <f>AND(H56&gt;D56,H56&lt;C56)</f>
        <v>1</v>
      </c>
      <c r="O56" t="b">
        <f>AND(N56=1,I56&lt;C56)</f>
        <v>1</v>
      </c>
      <c r="P56" t="b">
        <f>AND(N56=1,O56=0,J56&lt;C56)</f>
        <v>0</v>
      </c>
      <c r="Q56" t="b">
        <f>AND(N56=1,O56=0,P56=0)</f>
        <v>0</v>
      </c>
      <c r="R56" s="8">
        <f>IF(O56=1,(I56-H56)*10000)</f>
        <v>15.03500000000102</v>
      </c>
      <c r="S56" s="8" t="b">
        <f>IF(P56=1,(J56-H56)*10000)</f>
        <v>0</v>
      </c>
      <c r="T56" s="8" t="b">
        <f>IF(Q56=1,(F56-H56)*10000)</f>
        <v>0</v>
      </c>
      <c r="U56" t="b">
        <f>AND(K56&lt;C56,K56&gt;D56)</f>
        <v>1</v>
      </c>
      <c r="V56" t="b">
        <f>AND(U56=1,L56&gt;D56)</f>
        <v>1</v>
      </c>
      <c r="W56" t="b">
        <f>AND(V56=0,U56=1,M56&lt;C56)</f>
        <v>0</v>
      </c>
      <c r="X56" t="b">
        <f>AND(U56=1,V56=0,W56=0)</f>
        <v>0</v>
      </c>
      <c r="Y56" s="8">
        <f>IF(V56=1,(K56-L56)*10000)</f>
        <v>15.03500000000102</v>
      </c>
      <c r="Z56" s="8" t="b">
        <f>IF(W56=1,(H56-M56)*10000)</f>
        <v>0</v>
      </c>
      <c r="AA56" s="8" t="b">
        <f>IF(X56=1,(K56-F56)*10000)</f>
        <v>0</v>
      </c>
    </row>
    <row r="57" spans="1:27" ht="12.75">
      <c r="A57" s="7">
        <v>39150</v>
      </c>
      <c r="B57" s="1">
        <v>1.929</v>
      </c>
      <c r="C57" s="1">
        <v>1.9342000000000001</v>
      </c>
      <c r="D57" s="1">
        <v>1.9266</v>
      </c>
      <c r="E57" s="1">
        <f>C57-D57</f>
        <v>0.007600000000000051</v>
      </c>
      <c r="F57" s="1">
        <v>1.932</v>
      </c>
      <c r="G57" s="13">
        <f>E56*$G$8</f>
        <v>0.001240000000000001</v>
      </c>
      <c r="H57" s="14">
        <f>F56+G57</f>
        <v>1.93044</v>
      </c>
      <c r="I57" s="15">
        <f>H57+G57</f>
        <v>1.9316799999999998</v>
      </c>
      <c r="J57" s="16">
        <f>K57+0.001</f>
        <v>1.92896</v>
      </c>
      <c r="K57" s="17">
        <f>F56-G57</f>
        <v>1.9279600000000001</v>
      </c>
      <c r="L57" s="18">
        <f>K57-G57</f>
        <v>1.9267200000000002</v>
      </c>
      <c r="M57" s="19">
        <f>H57-0.001</f>
        <v>1.92944</v>
      </c>
      <c r="N57" t="b">
        <f>AND(H57&gt;D57,H57&lt;C57)</f>
        <v>1</v>
      </c>
      <c r="O57" t="b">
        <f>AND(N57=1,I57&lt;C57)</f>
        <v>1</v>
      </c>
      <c r="P57" t="b">
        <f>AND(N57=1,O57=0,J57&lt;C57)</f>
        <v>0</v>
      </c>
      <c r="Q57" t="b">
        <f>AND(N57=1,O57=0,P57=0)</f>
        <v>0</v>
      </c>
      <c r="R57" s="8">
        <f>IF(O57=1,(I57-H57)*10000)</f>
        <v>12.399999999999078</v>
      </c>
      <c r="S57" s="8" t="b">
        <f>IF(P57=1,(J57-H57)*10000)</f>
        <v>0</v>
      </c>
      <c r="T57" s="8" t="b">
        <f>IF(Q57=1,(F57-H57)*10000)</f>
        <v>0</v>
      </c>
      <c r="U57" t="b">
        <f>AND(K57&lt;C57,K57&gt;D57)</f>
        <v>1</v>
      </c>
      <c r="V57" t="b">
        <f>AND(U57=1,L57&gt;D57)</f>
        <v>1</v>
      </c>
      <c r="W57" t="b">
        <f>AND(V57=0,U57=1,M57&lt;C57)</f>
        <v>0</v>
      </c>
      <c r="X57" t="b">
        <f>AND(U57=1,V57=0,W57=0)</f>
        <v>0</v>
      </c>
      <c r="Y57" s="8">
        <f>IF(V57=1,(K57-L57)*10000)</f>
        <v>12.399999999999078</v>
      </c>
      <c r="Z57" s="8" t="b">
        <f>IF(W57=1,(H57-M57)*10000)</f>
        <v>0</v>
      </c>
      <c r="AA57" s="8" t="b">
        <f>IF(X57=1,(K57-F57)*10000)</f>
        <v>0</v>
      </c>
    </row>
    <row r="58" spans="1:27" ht="12.75">
      <c r="A58" s="7">
        <v>39153</v>
      </c>
      <c r="B58" s="1">
        <v>1.9343</v>
      </c>
      <c r="C58" s="1">
        <v>1.9433</v>
      </c>
      <c r="D58" s="1">
        <v>1.925</v>
      </c>
      <c r="E58" s="1">
        <f>C58-D58</f>
        <v>0.018299999999999983</v>
      </c>
      <c r="F58" s="1">
        <v>1.9326</v>
      </c>
      <c r="G58" s="13">
        <f>E57*$G$8</f>
        <v>0.0011780000000000078</v>
      </c>
      <c r="H58" s="14">
        <f>F57+G58</f>
        <v>1.9331779999999998</v>
      </c>
      <c r="I58" s="15">
        <f>H58+G58</f>
        <v>1.9343559999999997</v>
      </c>
      <c r="J58" s="16">
        <f>K58+0.001</f>
        <v>1.931822</v>
      </c>
      <c r="K58" s="17">
        <f>F57-G58</f>
        <v>1.930822</v>
      </c>
      <c r="L58" s="18">
        <f>K58-G58</f>
        <v>1.9296440000000001</v>
      </c>
      <c r="M58" s="19">
        <f>H58-0.001</f>
        <v>1.932178</v>
      </c>
      <c r="N58" t="b">
        <f>AND(H58&gt;D58,H58&lt;C58)</f>
        <v>1</v>
      </c>
      <c r="O58" t="b">
        <f>AND(N58=1,I58&lt;C58)</f>
        <v>1</v>
      </c>
      <c r="P58" t="b">
        <f>AND(N58=1,O58=0,J58&lt;C58)</f>
        <v>0</v>
      </c>
      <c r="Q58" t="b">
        <f>AND(N58=1,O58=0,P58=0)</f>
        <v>0</v>
      </c>
      <c r="R58" s="8">
        <f>IF(O58=1,(I58-H58)*10000)</f>
        <v>11.779999999999013</v>
      </c>
      <c r="S58" s="8" t="b">
        <f>IF(P58=1,(J58-H58)*10000)</f>
        <v>0</v>
      </c>
      <c r="T58" s="8" t="b">
        <f>IF(Q58=1,(F58-H58)*10000)</f>
        <v>0</v>
      </c>
      <c r="U58" t="b">
        <f>AND(K58&lt;C58,K58&gt;D58)</f>
        <v>1</v>
      </c>
      <c r="V58" t="b">
        <f>AND(U58=1,L58&gt;D58)</f>
        <v>1</v>
      </c>
      <c r="W58" t="b">
        <f>AND(V58=0,U58=1,M58&lt;C58)</f>
        <v>0</v>
      </c>
      <c r="X58" t="b">
        <f>AND(U58=1,V58=0,W58=0)</f>
        <v>0</v>
      </c>
      <c r="Y58" s="8">
        <f>IF(V58=1,(K58-L58)*10000)</f>
        <v>11.779999999999013</v>
      </c>
      <c r="Z58" s="8" t="b">
        <f>IF(W58=1,(H58-M58)*10000)</f>
        <v>0</v>
      </c>
      <c r="AA58" s="8" t="b">
        <f>IF(X58=1,(K58-F58)*10000)</f>
        <v>0</v>
      </c>
    </row>
    <row r="59" spans="1:27" ht="12.75">
      <c r="A59" s="7">
        <v>39154</v>
      </c>
      <c r="B59" s="1">
        <v>1.9325</v>
      </c>
      <c r="C59" s="1">
        <v>1.9353</v>
      </c>
      <c r="D59" s="1">
        <v>1.9271</v>
      </c>
      <c r="E59" s="1">
        <f>C59-D59</f>
        <v>0.008199999999999985</v>
      </c>
      <c r="F59" s="1">
        <v>1.9284</v>
      </c>
      <c r="G59" s="13">
        <f>E58*$G$8</f>
        <v>0.0028364999999999974</v>
      </c>
      <c r="H59" s="14">
        <f>F58+G59</f>
        <v>1.9354365</v>
      </c>
      <c r="I59" s="15">
        <f>H59+G59</f>
        <v>1.938273</v>
      </c>
      <c r="J59" s="16">
        <f>K59+0.001</f>
        <v>1.9307635</v>
      </c>
      <c r="K59" s="17">
        <f>F58-G59</f>
        <v>1.9297635000000002</v>
      </c>
      <c r="L59" s="18">
        <f>K59-G59</f>
        <v>1.9269270000000003</v>
      </c>
      <c r="M59" s="19">
        <f>H59-0.001</f>
        <v>1.9344365000000001</v>
      </c>
      <c r="N59" t="b">
        <f>AND(H59&gt;D59,H59&lt;C59)</f>
        <v>0</v>
      </c>
      <c r="O59" t="b">
        <f>AND(N59=1,I59&lt;C59)</f>
        <v>0</v>
      </c>
      <c r="P59" t="b">
        <f>AND(N59=1,O59=0,J59&lt;C59)</f>
        <v>0</v>
      </c>
      <c r="Q59" t="b">
        <f>AND(N59=1,O59=0,P59=0)</f>
        <v>0</v>
      </c>
      <c r="R59" s="8" t="b">
        <f>IF(O59=1,(I59-H59)*10000)</f>
        <v>0</v>
      </c>
      <c r="S59" s="8" t="b">
        <f>IF(P59=1,(J59-H59)*10000)</f>
        <v>0</v>
      </c>
      <c r="T59" s="8" t="b">
        <f>IF(Q59=1,(F59-H59)*10000)</f>
        <v>0</v>
      </c>
      <c r="U59" t="b">
        <f>AND(K59&lt;C59,K59&gt;D59)</f>
        <v>1</v>
      </c>
      <c r="V59" t="b">
        <f>AND(U59=1,L59&gt;D59)</f>
        <v>0</v>
      </c>
      <c r="W59" t="b">
        <f>AND(V59=0,U59=1,M59&lt;C59)</f>
        <v>1</v>
      </c>
      <c r="X59" t="b">
        <f>AND(U59=1,V59=0,W59=0)</f>
        <v>0</v>
      </c>
      <c r="Y59" s="8" t="b">
        <f>IF(V59=1,(K59-L59)*10000)</f>
        <v>0</v>
      </c>
      <c r="Z59" s="8">
        <f>IF(W59=1,(H59-M59)*10000)</f>
        <v>9.999999999998899</v>
      </c>
      <c r="AA59" s="8" t="b">
        <f>IF(X59=1,(K59-F59)*10000)</f>
        <v>0</v>
      </c>
    </row>
    <row r="60" spans="1:27" ht="12.75">
      <c r="A60" s="7">
        <v>39155</v>
      </c>
      <c r="B60" s="1">
        <v>1.9285</v>
      </c>
      <c r="C60" s="1">
        <v>1.9373</v>
      </c>
      <c r="D60" s="1">
        <v>1.9212</v>
      </c>
      <c r="E60" s="1">
        <f>C60-D60</f>
        <v>0.016100000000000003</v>
      </c>
      <c r="F60" s="1">
        <v>1.935</v>
      </c>
      <c r="G60" s="13">
        <f>E59*$G$8</f>
        <v>0.0012709999999999976</v>
      </c>
      <c r="H60" s="14">
        <f>F59+G60</f>
        <v>1.929671</v>
      </c>
      <c r="I60" s="15">
        <f>H60+G60</f>
        <v>1.930942</v>
      </c>
      <c r="J60" s="16">
        <f>K60+0.001</f>
        <v>1.9281289999999998</v>
      </c>
      <c r="K60" s="17">
        <f>F59-G60</f>
        <v>1.9271289999999999</v>
      </c>
      <c r="L60" s="18">
        <f>K60-G60</f>
        <v>1.9258579999999998</v>
      </c>
      <c r="M60" s="19">
        <f>H60-0.001</f>
        <v>1.928671</v>
      </c>
      <c r="N60" t="b">
        <f>AND(H60&gt;D60,H60&lt;C60)</f>
        <v>1</v>
      </c>
      <c r="O60" t="b">
        <f>AND(N60=1,I60&lt;C60)</f>
        <v>1</v>
      </c>
      <c r="P60" t="b">
        <f>AND(N60=1,O60=0,J60&lt;C60)</f>
        <v>0</v>
      </c>
      <c r="Q60" t="b">
        <f>AND(N60=1,O60=0,P60=0)</f>
        <v>0</v>
      </c>
      <c r="R60" s="8">
        <f>IF(O60=1,(I60-H60)*10000)</f>
        <v>12.710000000000221</v>
      </c>
      <c r="S60" s="8" t="b">
        <f>IF(P60=1,(J60-H60)*10000)</f>
        <v>0</v>
      </c>
      <c r="T60" s="8" t="b">
        <f>IF(Q60=1,(F60-H60)*10000)</f>
        <v>0</v>
      </c>
      <c r="U60" t="b">
        <f>AND(K60&lt;C60,K60&gt;D60)</f>
        <v>1</v>
      </c>
      <c r="V60" t="b">
        <f>AND(U60=1,L60&gt;D60)</f>
        <v>1</v>
      </c>
      <c r="W60" t="b">
        <f>AND(V60=0,U60=1,M60&lt;C60)</f>
        <v>0</v>
      </c>
      <c r="X60" t="b">
        <f>AND(U60=1,V60=0,W60=0)</f>
        <v>0</v>
      </c>
      <c r="Y60" s="8">
        <f>IF(V60=1,(K60-L60)*10000)</f>
        <v>12.710000000000221</v>
      </c>
      <c r="Z60" s="8" t="b">
        <f>IF(W60=1,(H60-M60)*10000)</f>
        <v>0</v>
      </c>
      <c r="AA60" s="8" t="b">
        <f>IF(X60=1,(K60-F60)*10000)</f>
        <v>0</v>
      </c>
    </row>
    <row r="61" spans="1:27" ht="12.75">
      <c r="A61" s="7">
        <v>39156</v>
      </c>
      <c r="B61" s="1">
        <v>1.9349</v>
      </c>
      <c r="C61" s="1">
        <v>1.9392</v>
      </c>
      <c r="D61" s="1">
        <v>1.9306</v>
      </c>
      <c r="E61" s="1">
        <f>C61-D61</f>
        <v>0.008599999999999941</v>
      </c>
      <c r="F61" s="1">
        <v>1.9364</v>
      </c>
      <c r="G61" s="13">
        <f>E60*$G$8</f>
        <v>0.0024955000000000003</v>
      </c>
      <c r="H61" s="14">
        <f>F60+G61</f>
        <v>1.9374955</v>
      </c>
      <c r="I61" s="15">
        <f>H61+G61</f>
        <v>1.939991</v>
      </c>
      <c r="J61" s="16">
        <f>K61+0.001</f>
        <v>1.9335045</v>
      </c>
      <c r="K61" s="17">
        <f>F60-G61</f>
        <v>1.9325045</v>
      </c>
      <c r="L61" s="18">
        <f>K61-G61</f>
        <v>1.930009</v>
      </c>
      <c r="M61" s="19">
        <f>H61-0.001</f>
        <v>1.9364955000000001</v>
      </c>
      <c r="N61" t="b">
        <f>AND(H61&gt;D61,H61&lt;C61)</f>
        <v>1</v>
      </c>
      <c r="O61" t="b">
        <f>AND(N61=1,I61&lt;C61)</f>
        <v>0</v>
      </c>
      <c r="P61" t="b">
        <f>AND(N61=1,O61=0,J61&lt;C61)</f>
        <v>1</v>
      </c>
      <c r="Q61" t="b">
        <f>AND(N61=1,O61=0,P61=0)</f>
        <v>0</v>
      </c>
      <c r="R61" s="8" t="b">
        <f>IF(O61=1,(I61-H61)*10000)</f>
        <v>0</v>
      </c>
      <c r="S61" s="8">
        <f>IF(P61=1,(J61-H61)*10000)</f>
        <v>-39.91000000000078</v>
      </c>
      <c r="T61" s="8" t="b">
        <f>IF(Q61=1,(F61-H61)*10000)</f>
        <v>0</v>
      </c>
      <c r="U61" t="b">
        <f>AND(K61&lt;C61,K61&gt;D61)</f>
        <v>1</v>
      </c>
      <c r="V61" t="b">
        <f>AND(U61=1,L61&gt;D61)</f>
        <v>0</v>
      </c>
      <c r="W61" t="b">
        <f>AND(V61=0,U61=1,M61&lt;C61)</f>
        <v>1</v>
      </c>
      <c r="X61" t="b">
        <f>AND(U61=1,V61=0,W61=0)</f>
        <v>0</v>
      </c>
      <c r="Y61" s="8" t="b">
        <f>IF(V61=1,(K61-L61)*10000)</f>
        <v>0</v>
      </c>
      <c r="Z61" s="8">
        <f>IF(W61=1,(H61-M61)*10000)</f>
        <v>9.999999999998899</v>
      </c>
      <c r="AA61" s="8" t="b">
        <f>IF(X61=1,(K61-F61)*10000)</f>
        <v>0</v>
      </c>
    </row>
    <row r="62" spans="1:27" ht="12.75">
      <c r="A62" s="7">
        <v>39157</v>
      </c>
      <c r="B62" s="1">
        <v>1.9365</v>
      </c>
      <c r="C62" s="1">
        <v>1.9505</v>
      </c>
      <c r="D62" s="1">
        <v>1.9357000000000002</v>
      </c>
      <c r="E62" s="1">
        <f>C62-D62</f>
        <v>0.014799999999999702</v>
      </c>
      <c r="F62" s="1">
        <v>1.9424000000000001</v>
      </c>
      <c r="G62" s="13">
        <f>E61*$G$8</f>
        <v>0.0013329999999999909</v>
      </c>
      <c r="H62" s="14">
        <f>F61+G62</f>
        <v>1.937733</v>
      </c>
      <c r="I62" s="15">
        <f>H62+G62</f>
        <v>1.939066</v>
      </c>
      <c r="J62" s="16">
        <f>K62+0.001</f>
        <v>1.9360669999999998</v>
      </c>
      <c r="K62" s="17">
        <f>F61-G62</f>
        <v>1.9350669999999999</v>
      </c>
      <c r="L62" s="18">
        <f>K62-G62</f>
        <v>1.9337339999999998</v>
      </c>
      <c r="M62" s="19">
        <f>H62-0.001</f>
        <v>1.936733</v>
      </c>
      <c r="N62" t="b">
        <f>AND(H62&gt;D62,H62&lt;C62)</f>
        <v>1</v>
      </c>
      <c r="O62" t="b">
        <f>AND(N62=1,I62&lt;C62)</f>
        <v>1</v>
      </c>
      <c r="P62" t="b">
        <f>AND(N62=1,O62=0,J62&lt;C62)</f>
        <v>0</v>
      </c>
      <c r="Q62" t="b">
        <f>AND(N62=1,O62=0,P62=0)</f>
        <v>0</v>
      </c>
      <c r="R62" s="8">
        <f>IF(O62=1,(I62-H62)*10000)</f>
        <v>13.330000000000286</v>
      </c>
      <c r="S62" s="8" t="b">
        <f>IF(P62=1,(J62-H62)*10000)</f>
        <v>0</v>
      </c>
      <c r="T62" s="8" t="b">
        <f>IF(Q62=1,(F62-H62)*10000)</f>
        <v>0</v>
      </c>
      <c r="U62" t="b">
        <f>AND(K62&lt;C62,K62&gt;D62)</f>
        <v>0</v>
      </c>
      <c r="V62" t="b">
        <f>AND(U62=1,L62&gt;D62)</f>
        <v>0</v>
      </c>
      <c r="W62" t="b">
        <f>AND(V62=0,U62=1,M62&lt;C62)</f>
        <v>0</v>
      </c>
      <c r="X62" t="b">
        <f>AND(U62=1,V62=0,W62=0)</f>
        <v>0</v>
      </c>
      <c r="Y62" s="8" t="b">
        <f>IF(V62=1,(K62-L62)*10000)</f>
        <v>0</v>
      </c>
      <c r="Z62" s="8" t="b">
        <f>IF(W62=1,(H62-M62)*10000)</f>
        <v>0</v>
      </c>
      <c r="AA62" s="8" t="b">
        <f>IF(X62=1,(K62-F62)*10000)</f>
        <v>0</v>
      </c>
    </row>
    <row r="63" spans="1:27" ht="12.75">
      <c r="A63" s="7">
        <v>39160</v>
      </c>
      <c r="B63" s="1">
        <v>1.9405999999999999</v>
      </c>
      <c r="C63" s="1">
        <v>1.9473</v>
      </c>
      <c r="D63" s="1">
        <v>1.9395</v>
      </c>
      <c r="E63" s="1">
        <f>C63-D63</f>
        <v>0.007800000000000029</v>
      </c>
      <c r="F63" s="1">
        <v>1.9449</v>
      </c>
      <c r="G63" s="13">
        <f>E62*$G$8</f>
        <v>0.0022939999999999536</v>
      </c>
      <c r="H63" s="14">
        <f>F62+G63</f>
        <v>1.9446940000000001</v>
      </c>
      <c r="I63" s="15">
        <f>H63+G63</f>
        <v>1.9469880000000002</v>
      </c>
      <c r="J63" s="16">
        <f>K63+0.001</f>
        <v>1.941106</v>
      </c>
      <c r="K63" s="17">
        <f>F62-G63</f>
        <v>1.940106</v>
      </c>
      <c r="L63" s="18">
        <f>K63-G63</f>
        <v>1.937812</v>
      </c>
      <c r="M63" s="19">
        <f>H63-0.001</f>
        <v>1.9436940000000003</v>
      </c>
      <c r="N63" t="b">
        <f>AND(H63&gt;D63,H63&lt;C63)</f>
        <v>1</v>
      </c>
      <c r="O63" t="b">
        <f>AND(N63=1,I63&lt;C63)</f>
        <v>1</v>
      </c>
      <c r="P63" t="b">
        <f>AND(N63=1,O63=0,J63&lt;C63)</f>
        <v>0</v>
      </c>
      <c r="Q63" t="b">
        <f>AND(N63=1,O63=0,P63=0)</f>
        <v>0</v>
      </c>
      <c r="R63" s="8">
        <f>IF(O63=1,(I63-H63)*10000)</f>
        <v>22.940000000000182</v>
      </c>
      <c r="S63" s="8" t="b">
        <f>IF(P63=1,(J63-H63)*10000)</f>
        <v>0</v>
      </c>
      <c r="T63" s="8" t="b">
        <f>IF(Q63=1,(F63-H63)*10000)</f>
        <v>0</v>
      </c>
      <c r="U63" t="b">
        <f>AND(K63&lt;C63,K63&gt;D63)</f>
        <v>1</v>
      </c>
      <c r="V63" t="b">
        <f>AND(U63=1,L63&gt;D63)</f>
        <v>0</v>
      </c>
      <c r="W63" t="b">
        <f>AND(V63=0,U63=1,M63&lt;C63)</f>
        <v>1</v>
      </c>
      <c r="X63" t="b">
        <f>AND(U63=1,V63=0,W63=0)</f>
        <v>0</v>
      </c>
      <c r="Y63" s="8" t="b">
        <f>IF(V63=1,(K63-L63)*10000)</f>
        <v>0</v>
      </c>
      <c r="Z63" s="8">
        <f>IF(W63=1,(H63-M63)*10000)</f>
        <v>9.999999999998899</v>
      </c>
      <c r="AA63" s="8" t="b">
        <f>IF(X63=1,(K63-F63)*10000)</f>
        <v>0</v>
      </c>
    </row>
    <row r="64" spans="1:27" ht="12.75">
      <c r="A64" s="7">
        <v>39161</v>
      </c>
      <c r="B64" s="1">
        <v>1.9448</v>
      </c>
      <c r="C64" s="1">
        <v>1.9623</v>
      </c>
      <c r="D64" s="1">
        <v>1.943</v>
      </c>
      <c r="E64" s="1">
        <f>C64-D64</f>
        <v>0.019299999999999873</v>
      </c>
      <c r="F64" s="1">
        <v>1.9613</v>
      </c>
      <c r="G64" s="13">
        <f>E63*$G$8</f>
        <v>0.0012090000000000046</v>
      </c>
      <c r="H64" s="14">
        <f>F63+G64</f>
        <v>1.946109</v>
      </c>
      <c r="I64" s="15">
        <f>H64+G64</f>
        <v>1.947318</v>
      </c>
      <c r="J64" s="16">
        <f>K64+0.001</f>
        <v>1.944691</v>
      </c>
      <c r="K64" s="17">
        <f>F63-G64</f>
        <v>1.943691</v>
      </c>
      <c r="L64" s="18">
        <f>K64-G64</f>
        <v>1.942482</v>
      </c>
      <c r="M64" s="19">
        <f>H64-0.001</f>
        <v>1.9451090000000002</v>
      </c>
      <c r="N64" t="b">
        <f>AND(H64&gt;D64,H64&lt;C64)</f>
        <v>1</v>
      </c>
      <c r="O64" t="b">
        <f>AND(N64=1,I64&lt;C64)</f>
        <v>1</v>
      </c>
      <c r="P64" t="b">
        <f>AND(N64=1,O64=0,J64&lt;C64)</f>
        <v>0</v>
      </c>
      <c r="Q64" t="b">
        <f>AND(N64=1,O64=0,P64=0)</f>
        <v>0</v>
      </c>
      <c r="R64" s="8">
        <f>IF(O64=1,(I64-H64)*10000)</f>
        <v>12.090000000000156</v>
      </c>
      <c r="S64" s="8" t="b">
        <f>IF(P64=1,(J64-H64)*10000)</f>
        <v>0</v>
      </c>
      <c r="T64" s="8" t="b">
        <f>IF(Q64=1,(F64-H64)*10000)</f>
        <v>0</v>
      </c>
      <c r="U64" t="b">
        <f>AND(K64&lt;C64,K64&gt;D64)</f>
        <v>1</v>
      </c>
      <c r="V64" t="b">
        <f>AND(U64=1,L64&gt;D64)</f>
        <v>0</v>
      </c>
      <c r="W64" t="b">
        <f>AND(V64=0,U64=1,M64&lt;C64)</f>
        <v>1</v>
      </c>
      <c r="X64" t="b">
        <f>AND(U64=1,V64=0,W64=0)</f>
        <v>0</v>
      </c>
      <c r="Y64" s="8" t="b">
        <f>IF(V64=1,(K64-L64)*10000)</f>
        <v>0</v>
      </c>
      <c r="Z64" s="8">
        <f>IF(W64=1,(H64-M64)*10000)</f>
        <v>9.999999999998899</v>
      </c>
      <c r="AA64" s="8" t="b">
        <f>IF(X64=1,(K64-F64)*10000)</f>
        <v>0</v>
      </c>
    </row>
    <row r="65" spans="1:27" ht="12.75">
      <c r="A65" s="7">
        <v>39162</v>
      </c>
      <c r="B65" s="1">
        <v>1.9612</v>
      </c>
      <c r="C65" s="1">
        <v>1.9693</v>
      </c>
      <c r="D65" s="1">
        <v>1.9554</v>
      </c>
      <c r="E65" s="1">
        <f>C65-D65</f>
        <v>0.013900000000000023</v>
      </c>
      <c r="F65" s="1">
        <v>1.9679000000000002</v>
      </c>
      <c r="G65" s="13">
        <f>E64*$G$8</f>
        <v>0.0029914999999999803</v>
      </c>
      <c r="H65" s="14">
        <f>F64+G65</f>
        <v>1.9642915</v>
      </c>
      <c r="I65" s="15">
        <f>H65+G65</f>
        <v>1.9672830000000001</v>
      </c>
      <c r="J65" s="16">
        <f>K65+0.001</f>
        <v>1.9593085</v>
      </c>
      <c r="K65" s="17">
        <f>F64-G65</f>
        <v>1.9583085</v>
      </c>
      <c r="L65" s="18">
        <f>K65-G65</f>
        <v>1.955317</v>
      </c>
      <c r="M65" s="19">
        <f>H65-0.001</f>
        <v>1.9632915000000002</v>
      </c>
      <c r="N65" t="b">
        <f>AND(H65&gt;D65,H65&lt;C65)</f>
        <v>1</v>
      </c>
      <c r="O65" t="b">
        <f>AND(N65=1,I65&lt;C65)</f>
        <v>1</v>
      </c>
      <c r="P65" t="b">
        <f>AND(N65=1,O65=0,J65&lt;C65)</f>
        <v>0</v>
      </c>
      <c r="Q65" t="b">
        <f>AND(N65=1,O65=0,P65=0)</f>
        <v>0</v>
      </c>
      <c r="R65" s="8">
        <f>IF(O65=1,(I65-H65)*10000)</f>
        <v>29.915000000000358</v>
      </c>
      <c r="S65" s="8" t="b">
        <f>IF(P65=1,(J65-H65)*10000)</f>
        <v>0</v>
      </c>
      <c r="T65" s="8" t="b">
        <f>IF(Q65=1,(F65-H65)*10000)</f>
        <v>0</v>
      </c>
      <c r="U65" t="b">
        <f>AND(K65&lt;C65,K65&gt;D65)</f>
        <v>1</v>
      </c>
      <c r="V65" t="b">
        <f>AND(U65=1,L65&gt;D65)</f>
        <v>0</v>
      </c>
      <c r="W65" t="b">
        <f>AND(V65=0,U65=1,M65&lt;C65)</f>
        <v>1</v>
      </c>
      <c r="X65" t="b">
        <f>AND(U65=1,V65=0,W65=0)</f>
        <v>0</v>
      </c>
      <c r="Y65" s="8" t="b">
        <f>IF(V65=1,(K65-L65)*10000)</f>
        <v>0</v>
      </c>
      <c r="Z65" s="8">
        <f>IF(W65=1,(H65-M65)*10000)</f>
        <v>9.999999999998899</v>
      </c>
      <c r="AA65" s="8" t="b">
        <f>IF(X65=1,(K65-F65)*10000)</f>
        <v>0</v>
      </c>
    </row>
    <row r="66" spans="1:27" ht="12.75">
      <c r="A66" s="7">
        <v>39163</v>
      </c>
      <c r="B66" s="1">
        <v>1.9681000000000002</v>
      </c>
      <c r="C66" s="1">
        <v>1.9726</v>
      </c>
      <c r="D66" s="1">
        <v>1.9611</v>
      </c>
      <c r="E66" s="1">
        <f>C66-D66</f>
        <v>0.011499999999999844</v>
      </c>
      <c r="F66" s="1">
        <v>1.9644</v>
      </c>
      <c r="G66" s="13">
        <f>E65*$G$8</f>
        <v>0.0021545000000000036</v>
      </c>
      <c r="H66" s="14">
        <f>F65+G66</f>
        <v>1.9700545000000003</v>
      </c>
      <c r="I66" s="15">
        <f>H66+G66</f>
        <v>1.9722090000000003</v>
      </c>
      <c r="J66" s="16">
        <f>K66+0.001</f>
        <v>1.9667455</v>
      </c>
      <c r="K66" s="17">
        <f>F65-G66</f>
        <v>1.9657455000000001</v>
      </c>
      <c r="L66" s="18">
        <f>K66-G66</f>
        <v>1.963591</v>
      </c>
      <c r="M66" s="19">
        <f>H66-0.001</f>
        <v>1.9690545000000004</v>
      </c>
      <c r="N66" t="b">
        <f>AND(H66&gt;D66,H66&lt;C66)</f>
        <v>1</v>
      </c>
      <c r="O66" t="b">
        <f>AND(N66=1,I66&lt;C66)</f>
        <v>1</v>
      </c>
      <c r="P66" t="b">
        <f>AND(N66=1,O66=0,J66&lt;C66)</f>
        <v>0</v>
      </c>
      <c r="Q66" t="b">
        <f>AND(N66=1,O66=0,P66=0)</f>
        <v>0</v>
      </c>
      <c r="R66" s="8">
        <f>IF(O66=1,(I66-H66)*10000)</f>
        <v>21.54500000000059</v>
      </c>
      <c r="S66" s="8" t="b">
        <f>IF(P66=1,(J66-H66)*10000)</f>
        <v>0</v>
      </c>
      <c r="T66" s="8" t="b">
        <f>IF(Q66=1,(F66-H66)*10000)</f>
        <v>0</v>
      </c>
      <c r="U66" t="b">
        <f>AND(K66&lt;C66,K66&gt;D66)</f>
        <v>1</v>
      </c>
      <c r="V66" t="b">
        <f>AND(U66=1,L66&gt;D66)</f>
        <v>1</v>
      </c>
      <c r="W66" t="b">
        <f>AND(V66=0,U66=1,M66&lt;C66)</f>
        <v>0</v>
      </c>
      <c r="X66" t="b">
        <f>AND(U66=1,V66=0,W66=0)</f>
        <v>0</v>
      </c>
      <c r="Y66" s="8">
        <f>IF(V66=1,(K66-L66)*10000)</f>
        <v>21.54500000000059</v>
      </c>
      <c r="Z66" s="8" t="b">
        <f>IF(W66=1,(H66-M66)*10000)</f>
        <v>0</v>
      </c>
      <c r="AA66" s="8" t="b">
        <f>IF(X66=1,(K66-F66)*10000)</f>
        <v>0</v>
      </c>
    </row>
    <row r="67" spans="1:27" ht="12.75">
      <c r="A67" s="7">
        <v>39164</v>
      </c>
      <c r="B67" s="1">
        <v>1.9643000000000002</v>
      </c>
      <c r="C67" s="1">
        <v>1.9689999999999999</v>
      </c>
      <c r="D67" s="1">
        <v>1.9586000000000001</v>
      </c>
      <c r="E67" s="1">
        <f>C67-D67</f>
        <v>0.010399999999999743</v>
      </c>
      <c r="F67" s="1">
        <v>1.9614</v>
      </c>
      <c r="G67" s="13">
        <f>E66*$G$8</f>
        <v>0.0017824999999999757</v>
      </c>
      <c r="H67" s="14">
        <f>F66+G67</f>
        <v>1.9661825</v>
      </c>
      <c r="I67" s="15">
        <f>H67+G67</f>
        <v>1.967965</v>
      </c>
      <c r="J67" s="16">
        <f>K67+0.001</f>
        <v>1.9636174999999998</v>
      </c>
      <c r="K67" s="17">
        <f>F66-G67</f>
        <v>1.9626175</v>
      </c>
      <c r="L67" s="18">
        <f>K67-G67</f>
        <v>1.9608349999999999</v>
      </c>
      <c r="M67" s="19">
        <f>H67-0.001</f>
        <v>1.9651825</v>
      </c>
      <c r="N67" t="b">
        <f>AND(H67&gt;D67,H67&lt;C67)</f>
        <v>1</v>
      </c>
      <c r="O67" t="b">
        <f>AND(N67=1,I67&lt;C67)</f>
        <v>1</v>
      </c>
      <c r="P67" t="b">
        <f>AND(N67=1,O67=0,J67&lt;C67)</f>
        <v>0</v>
      </c>
      <c r="Q67" t="b">
        <f>AND(N67=1,O67=0,P67=0)</f>
        <v>0</v>
      </c>
      <c r="R67" s="8">
        <f>IF(O67=1,(I67-H67)*10000)</f>
        <v>17.825000000000202</v>
      </c>
      <c r="S67" s="8" t="b">
        <f>IF(P67=1,(J67-H67)*10000)</f>
        <v>0</v>
      </c>
      <c r="T67" s="8" t="b">
        <f>IF(Q67=1,(F67-H67)*10000)</f>
        <v>0</v>
      </c>
      <c r="U67" t="b">
        <f>AND(K67&lt;C67,K67&gt;D67)</f>
        <v>1</v>
      </c>
      <c r="V67" t="b">
        <f>AND(U67=1,L67&gt;D67)</f>
        <v>1</v>
      </c>
      <c r="W67" t="b">
        <f>AND(V67=0,U67=1,M67&lt;C67)</f>
        <v>0</v>
      </c>
      <c r="X67" t="b">
        <f>AND(U67=1,V67=0,W67=0)</f>
        <v>0</v>
      </c>
      <c r="Y67" s="8">
        <f>IF(V67=1,(K67-L67)*10000)</f>
        <v>17.825000000000202</v>
      </c>
      <c r="Z67" s="8" t="b">
        <f>IF(W67=1,(H67-M67)*10000)</f>
        <v>0</v>
      </c>
      <c r="AA67" s="8" t="b">
        <f>IF(X67=1,(K67-F67)*10000)</f>
        <v>0</v>
      </c>
    </row>
    <row r="68" spans="1:27" ht="12.75">
      <c r="A68" s="7">
        <v>39167</v>
      </c>
      <c r="B68" s="1">
        <v>1.9596</v>
      </c>
      <c r="C68" s="1">
        <v>1.9721000000000002</v>
      </c>
      <c r="D68" s="1">
        <v>1.9571</v>
      </c>
      <c r="E68" s="1">
        <f>C68-D68</f>
        <v>0.015000000000000124</v>
      </c>
      <c r="F68" s="1">
        <v>1.9693</v>
      </c>
      <c r="G68" s="13">
        <f>E67*$G$8</f>
        <v>0.00161199999999996</v>
      </c>
      <c r="H68" s="14">
        <f>F67+G68</f>
        <v>1.963012</v>
      </c>
      <c r="I68" s="15">
        <f>H68+G68</f>
        <v>1.964624</v>
      </c>
      <c r="J68" s="16">
        <f>K68+0.001</f>
        <v>1.960788</v>
      </c>
      <c r="K68" s="17">
        <f>F67-G68</f>
        <v>1.959788</v>
      </c>
      <c r="L68" s="18">
        <f>K68-G68</f>
        <v>1.9581760000000001</v>
      </c>
      <c r="M68" s="19">
        <f>H68-0.001</f>
        <v>1.962012</v>
      </c>
      <c r="N68" t="b">
        <f>AND(H68&gt;D68,H68&lt;C68)</f>
        <v>1</v>
      </c>
      <c r="O68" t="b">
        <f>AND(N68=1,I68&lt;C68)</f>
        <v>1</v>
      </c>
      <c r="P68" t="b">
        <f>AND(N68=1,O68=0,J68&lt;C68)</f>
        <v>0</v>
      </c>
      <c r="Q68" t="b">
        <f>AND(N68=1,O68=0,P68=0)</f>
        <v>0</v>
      </c>
      <c r="R68" s="8">
        <f>IF(O68=1,(I68-H68)*10000)</f>
        <v>16.119999999999468</v>
      </c>
      <c r="S68" s="8" t="b">
        <f>IF(P68=1,(J68-H68)*10000)</f>
        <v>0</v>
      </c>
      <c r="T68" s="8" t="b">
        <f>IF(Q68=1,(F68-H68)*10000)</f>
        <v>0</v>
      </c>
      <c r="U68" t="b">
        <f>AND(K68&lt;C68,K68&gt;D68)</f>
        <v>1</v>
      </c>
      <c r="V68" t="b">
        <f>AND(U68=1,L68&gt;D68)</f>
        <v>1</v>
      </c>
      <c r="W68" t="b">
        <f>AND(V68=0,U68=1,M68&lt;C68)</f>
        <v>0</v>
      </c>
      <c r="X68" t="b">
        <f>AND(U68=1,V68=0,W68=0)</f>
        <v>0</v>
      </c>
      <c r="Y68" s="8">
        <f>IF(V68=1,(K68-L68)*10000)</f>
        <v>16.119999999999468</v>
      </c>
      <c r="Z68" s="8" t="b">
        <f>IF(W68=1,(H68-M68)*10000)</f>
        <v>0</v>
      </c>
      <c r="AA68" s="8" t="b">
        <f>IF(X68=1,(K68-F68)*10000)</f>
        <v>0</v>
      </c>
    </row>
    <row r="69" spans="1:27" ht="12.75">
      <c r="A69" s="7">
        <v>39168</v>
      </c>
      <c r="B69" s="1">
        <v>1.9687999999999999</v>
      </c>
      <c r="C69" s="1">
        <v>1.9703</v>
      </c>
      <c r="D69" s="1">
        <v>1.962</v>
      </c>
      <c r="E69" s="1">
        <f>C69-D69</f>
        <v>0.008299999999999974</v>
      </c>
      <c r="F69" s="1">
        <v>1.9655</v>
      </c>
      <c r="G69" s="13">
        <f>E68*$G$8</f>
        <v>0.0023250000000000193</v>
      </c>
      <c r="H69" s="14">
        <f>F68+G69</f>
        <v>1.971625</v>
      </c>
      <c r="I69" s="15">
        <f>H69+G69</f>
        <v>1.9739499999999999</v>
      </c>
      <c r="J69" s="16">
        <f>K69+0.001</f>
        <v>1.967975</v>
      </c>
      <c r="K69" s="17">
        <f>F68-G69</f>
        <v>1.9669750000000001</v>
      </c>
      <c r="L69" s="18">
        <f>K69-G69</f>
        <v>1.9646500000000002</v>
      </c>
      <c r="M69" s="19">
        <f>H69-0.001</f>
        <v>1.970625</v>
      </c>
      <c r="N69" t="b">
        <f>AND(H69&gt;D69,H69&lt;C69)</f>
        <v>0</v>
      </c>
      <c r="O69" t="b">
        <f>AND(N69=1,I69&lt;C69)</f>
        <v>0</v>
      </c>
      <c r="P69" t="b">
        <f>AND(N69=1,O69=0,J69&lt;C69)</f>
        <v>0</v>
      </c>
      <c r="Q69" t="b">
        <f>AND(N69=1,O69=0,P69=0)</f>
        <v>0</v>
      </c>
      <c r="R69" s="8" t="b">
        <f>IF(O69=1,(I69-H69)*10000)</f>
        <v>0</v>
      </c>
      <c r="S69" s="8" t="b">
        <f>IF(P69=1,(J69-H69)*10000)</f>
        <v>0</v>
      </c>
      <c r="T69" s="8" t="b">
        <f>IF(Q69=1,(F69-H69)*10000)</f>
        <v>0</v>
      </c>
      <c r="U69" t="b">
        <f>AND(K69&lt;C69,K69&gt;D69)</f>
        <v>1</v>
      </c>
      <c r="V69" t="b">
        <f>AND(U69=1,L69&gt;D69)</f>
        <v>1</v>
      </c>
      <c r="W69" t="b">
        <f>AND(V69=0,U69=1,M69&lt;C69)</f>
        <v>0</v>
      </c>
      <c r="X69" t="b">
        <f>AND(U69=1,V69=0,W69=0)</f>
        <v>0</v>
      </c>
      <c r="Y69" s="8">
        <f>IF(V69=1,(K69-L69)*10000)</f>
        <v>23.249999999999105</v>
      </c>
      <c r="Z69" s="8" t="b">
        <f>IF(W69=1,(H69-M69)*10000)</f>
        <v>0</v>
      </c>
      <c r="AA69" s="8" t="b">
        <f>IF(X69=1,(K69-F69)*10000)</f>
        <v>0</v>
      </c>
    </row>
    <row r="70" spans="1:27" ht="12.75">
      <c r="A70" s="7">
        <v>39169</v>
      </c>
      <c r="B70" s="1">
        <v>1.9654</v>
      </c>
      <c r="C70" s="1">
        <v>1.9682</v>
      </c>
      <c r="D70" s="1">
        <v>1.9595</v>
      </c>
      <c r="E70" s="1">
        <f>C70-D70</f>
        <v>0.00869999999999993</v>
      </c>
      <c r="F70" s="1">
        <v>1.9616</v>
      </c>
      <c r="G70" s="13">
        <f>E69*$G$8</f>
        <v>0.001286499999999996</v>
      </c>
      <c r="H70" s="14">
        <f>F69+G70</f>
        <v>1.9667865</v>
      </c>
      <c r="I70" s="15">
        <f>H70+G70</f>
        <v>1.968073</v>
      </c>
      <c r="J70" s="16">
        <f>K70+0.001</f>
        <v>1.9652135</v>
      </c>
      <c r="K70" s="17">
        <f>F69-G70</f>
        <v>1.9642135</v>
      </c>
      <c r="L70" s="18">
        <f>K70-G70</f>
        <v>1.962927</v>
      </c>
      <c r="M70" s="19">
        <f>H70-0.001</f>
        <v>1.9657865</v>
      </c>
      <c r="N70" t="b">
        <f>AND(H70&gt;D70,H70&lt;C70)</f>
        <v>1</v>
      </c>
      <c r="O70" t="b">
        <f>AND(N70=1,I70&lt;C70)</f>
        <v>1</v>
      </c>
      <c r="P70" t="b">
        <f>AND(N70=1,O70=0,J70&lt;C70)</f>
        <v>0</v>
      </c>
      <c r="Q70" t="b">
        <f>AND(N70=1,O70=0,P70=0)</f>
        <v>0</v>
      </c>
      <c r="R70" s="8">
        <f>IF(O70=1,(I70-H70)*10000)</f>
        <v>12.864999999999682</v>
      </c>
      <c r="S70" s="8" t="b">
        <f>IF(P70=1,(J70-H70)*10000)</f>
        <v>0</v>
      </c>
      <c r="T70" s="8" t="b">
        <f>IF(Q70=1,(F70-H70)*10000)</f>
        <v>0</v>
      </c>
      <c r="U70" t="b">
        <f>AND(K70&lt;C70,K70&gt;D70)</f>
        <v>1</v>
      </c>
      <c r="V70" t="b">
        <f>AND(U70=1,L70&gt;D70)</f>
        <v>1</v>
      </c>
      <c r="W70" t="b">
        <f>AND(V70=0,U70=1,M70&lt;C70)</f>
        <v>0</v>
      </c>
      <c r="X70" t="b">
        <f>AND(U70=1,V70=0,W70=0)</f>
        <v>0</v>
      </c>
      <c r="Y70" s="8">
        <f>IF(V70=1,(K70-L70)*10000)</f>
        <v>12.864999999999682</v>
      </c>
      <c r="Z70" s="8" t="b">
        <f>IF(W70=1,(H70-M70)*10000)</f>
        <v>0</v>
      </c>
      <c r="AA70" s="8" t="b">
        <f>IF(X70=1,(K70-F70)*10000)</f>
        <v>0</v>
      </c>
    </row>
    <row r="71" spans="1:27" ht="12.75">
      <c r="A71" s="7">
        <v>39170</v>
      </c>
      <c r="B71" s="1">
        <v>1.9618000000000002</v>
      </c>
      <c r="C71" s="1">
        <v>1.9658</v>
      </c>
      <c r="D71" s="1">
        <v>1.9614</v>
      </c>
      <c r="E71" s="1">
        <f>C71-D71</f>
        <v>0.0043999999999999595</v>
      </c>
      <c r="F71" s="1">
        <v>1.9629</v>
      </c>
      <c r="G71" s="13">
        <f>E70*$G$8</f>
        <v>0.0013484999999999892</v>
      </c>
      <c r="H71" s="14">
        <f>F70+G71</f>
        <v>1.9629485</v>
      </c>
      <c r="I71" s="15">
        <f>H71+G71</f>
        <v>1.964297</v>
      </c>
      <c r="J71" s="16">
        <f>K71+0.001</f>
        <v>1.9612515</v>
      </c>
      <c r="K71" s="17">
        <f>F70-G71</f>
        <v>1.9602515</v>
      </c>
      <c r="L71" s="18">
        <f>K71-G71</f>
        <v>1.958903</v>
      </c>
      <c r="M71" s="19">
        <f>H71-0.001</f>
        <v>1.9619485</v>
      </c>
      <c r="N71" t="b">
        <f>AND(H71&gt;D71,H71&lt;C71)</f>
        <v>1</v>
      </c>
      <c r="O71" t="b">
        <f>AND(N71=1,I71&lt;C71)</f>
        <v>1</v>
      </c>
      <c r="P71" t="b">
        <f>AND(N71=1,O71=0,J71&lt;C71)</f>
        <v>0</v>
      </c>
      <c r="Q71" t="b">
        <f>AND(N71=1,O71=0,P71=0)</f>
        <v>0</v>
      </c>
      <c r="R71" s="8">
        <f>IF(O71=1,(I71-H71)*10000)</f>
        <v>13.484999999999747</v>
      </c>
      <c r="S71" s="8" t="b">
        <f>IF(P71=1,(J71-H71)*10000)</f>
        <v>0</v>
      </c>
      <c r="T71" s="8" t="b">
        <f>IF(Q71=1,(F71-H71)*10000)</f>
        <v>0</v>
      </c>
      <c r="U71" t="b">
        <f>AND(K71&lt;C71,K71&gt;D71)</f>
        <v>0</v>
      </c>
      <c r="V71" t="b">
        <f>AND(U71=1,L71&gt;D71)</f>
        <v>0</v>
      </c>
      <c r="W71" t="b">
        <f>AND(V71=0,U71=1,M71&lt;C71)</f>
        <v>0</v>
      </c>
      <c r="X71" t="b">
        <f>AND(U71=1,V71=0,W71=0)</f>
        <v>0</v>
      </c>
      <c r="Y71" s="8" t="b">
        <f>IF(V71=1,(K71-L71)*10000)</f>
        <v>0</v>
      </c>
      <c r="Z71" s="8" t="b">
        <f>IF(W71=1,(H71-M71)*10000)</f>
        <v>0</v>
      </c>
      <c r="AA71" s="8" t="b">
        <f>IF(X71=1,(K71-F71)*10000)</f>
        <v>0</v>
      </c>
    </row>
    <row r="72" spans="1:27" ht="12.75">
      <c r="A72" s="7">
        <v>39171</v>
      </c>
      <c r="B72" s="1">
        <v>1.9627</v>
      </c>
      <c r="C72" s="1">
        <v>1.9717</v>
      </c>
      <c r="D72" s="1">
        <v>1.9545</v>
      </c>
      <c r="E72" s="1">
        <f>C72-D72</f>
        <v>0.017200000000000104</v>
      </c>
      <c r="F72" s="1">
        <v>1.9679000000000002</v>
      </c>
      <c r="G72" s="13">
        <f>E71*$G$8</f>
        <v>0.0006819999999999937</v>
      </c>
      <c r="H72" s="14">
        <f>F71+G72</f>
        <v>1.9635820000000002</v>
      </c>
      <c r="I72" s="15">
        <f>H72+G72</f>
        <v>1.9642640000000002</v>
      </c>
      <c r="J72" s="16">
        <f>K72+0.001</f>
        <v>1.963218</v>
      </c>
      <c r="K72" s="17">
        <f>F71-G72</f>
        <v>1.962218</v>
      </c>
      <c r="L72" s="18">
        <f>K72-G72</f>
        <v>1.961536</v>
      </c>
      <c r="M72" s="19">
        <f>H72-0.001</f>
        <v>1.9625820000000003</v>
      </c>
      <c r="N72" t="b">
        <f>AND(H72&gt;D72,H72&lt;C72)</f>
        <v>1</v>
      </c>
      <c r="O72" t="b">
        <f>AND(N72=1,I72&lt;C72)</f>
        <v>1</v>
      </c>
      <c r="P72" t="b">
        <f>AND(N72=1,O72=0,J72&lt;C72)</f>
        <v>0</v>
      </c>
      <c r="Q72" t="b">
        <f>AND(N72=1,O72=0,P72=0)</f>
        <v>0</v>
      </c>
      <c r="R72" s="8">
        <f>IF(O72=1,(I72-H72)*10000)</f>
        <v>6.820000000000714</v>
      </c>
      <c r="S72" s="8" t="b">
        <f>IF(P72=1,(J72-H72)*10000)</f>
        <v>0</v>
      </c>
      <c r="T72" s="8" t="b">
        <f>IF(Q72=1,(F72-H72)*10000)</f>
        <v>0</v>
      </c>
      <c r="U72" t="b">
        <f>AND(K72&lt;C72,K72&gt;D72)</f>
        <v>1</v>
      </c>
      <c r="V72" t="b">
        <f>AND(U72=1,L72&gt;D72)</f>
        <v>1</v>
      </c>
      <c r="W72" t="b">
        <f>AND(V72=0,U72=1,M72&lt;C72)</f>
        <v>0</v>
      </c>
      <c r="X72" t="b">
        <f>AND(U72=1,V72=0,W72=0)</f>
        <v>0</v>
      </c>
      <c r="Y72" s="8">
        <f>IF(V72=1,(K72-L72)*10000)</f>
        <v>6.820000000000714</v>
      </c>
      <c r="Z72" s="8" t="b">
        <f>IF(W72=1,(H72-M72)*10000)</f>
        <v>0</v>
      </c>
      <c r="AA72" s="8" t="b">
        <f>IF(X72=1,(K72-F72)*10000)</f>
        <v>0</v>
      </c>
    </row>
    <row r="73" spans="1:27" ht="12.75">
      <c r="A73" s="7">
        <v>39174</v>
      </c>
      <c r="B73" s="1">
        <v>1.9693</v>
      </c>
      <c r="C73" s="1">
        <v>1.9801000000000002</v>
      </c>
      <c r="D73" s="1">
        <v>1.9662000000000002</v>
      </c>
      <c r="E73" s="1">
        <f>C73-D73</f>
        <v>0.013900000000000023</v>
      </c>
      <c r="F73" s="1">
        <v>1.9774</v>
      </c>
      <c r="G73" s="13">
        <f>E72*$G$8</f>
        <v>0.002666000000000016</v>
      </c>
      <c r="H73" s="14">
        <f>F72+G73</f>
        <v>1.9705660000000003</v>
      </c>
      <c r="I73" s="15">
        <f>H73+G73</f>
        <v>1.9732320000000003</v>
      </c>
      <c r="J73" s="16">
        <f>K73+0.001</f>
        <v>1.966234</v>
      </c>
      <c r="K73" s="17">
        <f>F72-G73</f>
        <v>1.9652340000000001</v>
      </c>
      <c r="L73" s="18">
        <f>K73-G73</f>
        <v>1.962568</v>
      </c>
      <c r="M73" s="19">
        <f>H73-0.001</f>
        <v>1.9695660000000004</v>
      </c>
      <c r="N73" t="b">
        <f>AND(H73&gt;D73,H73&lt;C73)</f>
        <v>1</v>
      </c>
      <c r="O73" t="b">
        <f>AND(N73=1,I73&lt;C73)</f>
        <v>1</v>
      </c>
      <c r="P73" t="b">
        <f>AND(N73=1,O73=0,J73&lt;C73)</f>
        <v>0</v>
      </c>
      <c r="Q73" t="b">
        <f>AND(N73=1,O73=0,P73=0)</f>
        <v>0</v>
      </c>
      <c r="R73" s="8">
        <f>IF(O73=1,(I73-H73)*10000)</f>
        <v>26.660000000000572</v>
      </c>
      <c r="S73" s="8" t="b">
        <f>IF(P73=1,(J73-H73)*10000)</f>
        <v>0</v>
      </c>
      <c r="T73" s="8" t="b">
        <f>IF(Q73=1,(F73-H73)*10000)</f>
        <v>0</v>
      </c>
      <c r="U73" t="b">
        <f>AND(K73&lt;C73,K73&gt;D73)</f>
        <v>0</v>
      </c>
      <c r="V73" t="b">
        <f>AND(U73=1,L73&gt;D73)</f>
        <v>0</v>
      </c>
      <c r="W73" t="b">
        <f>AND(V73=0,U73=1,M73&lt;C73)</f>
        <v>0</v>
      </c>
      <c r="X73" t="b">
        <f>AND(U73=1,V73=0,W73=0)</f>
        <v>0</v>
      </c>
      <c r="Y73" s="8" t="b">
        <f>IF(V73=1,(K73-L73)*10000)</f>
        <v>0</v>
      </c>
      <c r="Z73" s="8" t="b">
        <f>IF(W73=1,(H73-M73)*10000)</f>
        <v>0</v>
      </c>
      <c r="AA73" s="8" t="b">
        <f>IF(X73=1,(K73-F73)*10000)</f>
        <v>0</v>
      </c>
    </row>
    <row r="74" spans="1:27" ht="12.75">
      <c r="A74" s="7">
        <v>39175</v>
      </c>
      <c r="B74" s="1">
        <v>1.9776</v>
      </c>
      <c r="C74" s="1">
        <v>1.9824000000000002</v>
      </c>
      <c r="D74" s="1">
        <v>1.9729</v>
      </c>
      <c r="E74" s="1">
        <f>C74-D74</f>
        <v>0.009500000000000064</v>
      </c>
      <c r="F74" s="1">
        <v>1.9744000000000002</v>
      </c>
      <c r="G74" s="13">
        <f>E73*$G$8</f>
        <v>0.0021545000000000036</v>
      </c>
      <c r="H74" s="14">
        <f>F73+G74</f>
        <v>1.9795545</v>
      </c>
      <c r="I74" s="15">
        <f>H74+G74</f>
        <v>1.9817090000000002</v>
      </c>
      <c r="J74" s="16">
        <f>K74+0.001</f>
        <v>1.9762454999999999</v>
      </c>
      <c r="K74" s="17">
        <f>F73-G74</f>
        <v>1.9752455</v>
      </c>
      <c r="L74" s="18">
        <f>K74-G74</f>
        <v>1.973091</v>
      </c>
      <c r="M74" s="19">
        <f>H74-0.001</f>
        <v>1.9785545000000002</v>
      </c>
      <c r="N74" t="b">
        <f>AND(H74&gt;D74,H74&lt;C74)</f>
        <v>1</v>
      </c>
      <c r="O74" t="b">
        <f>AND(N74=1,I74&lt;C74)</f>
        <v>1</v>
      </c>
      <c r="P74" t="b">
        <f>AND(N74=1,O74=0,J74&lt;C74)</f>
        <v>0</v>
      </c>
      <c r="Q74" t="b">
        <f>AND(N74=1,O74=0,P74=0)</f>
        <v>0</v>
      </c>
      <c r="R74" s="8">
        <f>IF(O74=1,(I74-H74)*10000)</f>
        <v>21.54500000000059</v>
      </c>
      <c r="S74" s="8" t="b">
        <f>IF(P74=1,(J74-H74)*10000)</f>
        <v>0</v>
      </c>
      <c r="T74" s="8" t="b">
        <f>IF(Q74=1,(F74-H74)*10000)</f>
        <v>0</v>
      </c>
      <c r="U74" t="b">
        <f>AND(K74&lt;C74,K74&gt;D74)</f>
        <v>1</v>
      </c>
      <c r="V74" t="b">
        <f>AND(U74=1,L74&gt;D74)</f>
        <v>1</v>
      </c>
      <c r="W74" t="b">
        <f>AND(V74=0,U74=1,M74&lt;C74)</f>
        <v>0</v>
      </c>
      <c r="X74" t="b">
        <f>AND(U74=1,V74=0,W74=0)</f>
        <v>0</v>
      </c>
      <c r="Y74" s="8">
        <f>IF(V74=1,(K74-L74)*10000)</f>
        <v>21.54500000000059</v>
      </c>
      <c r="Z74" s="8" t="b">
        <f>IF(W74=1,(H74-M74)*10000)</f>
        <v>0</v>
      </c>
      <c r="AA74" s="8" t="b">
        <f>IF(X74=1,(K74-F74)*10000)</f>
        <v>0</v>
      </c>
    </row>
    <row r="75" spans="1:27" ht="12.75">
      <c r="A75" s="7">
        <v>39176</v>
      </c>
      <c r="B75" s="1">
        <v>1.9743</v>
      </c>
      <c r="C75" s="1">
        <v>1.9774</v>
      </c>
      <c r="D75" s="1">
        <v>1.9717</v>
      </c>
      <c r="E75" s="1">
        <f>C75-D75</f>
        <v>0.005700000000000038</v>
      </c>
      <c r="F75" s="1">
        <v>1.9763000000000002</v>
      </c>
      <c r="G75" s="13">
        <f>E74*$G$8</f>
        <v>0.0014725000000000098</v>
      </c>
      <c r="H75" s="14">
        <f>F74+G75</f>
        <v>1.9758725000000001</v>
      </c>
      <c r="I75" s="15">
        <f>H75+G75</f>
        <v>1.9773450000000001</v>
      </c>
      <c r="J75" s="16">
        <f>K75+0.001</f>
        <v>1.9739275</v>
      </c>
      <c r="K75" s="17">
        <f>F74-G75</f>
        <v>1.9729275000000002</v>
      </c>
      <c r="L75" s="18">
        <f>K75-G75</f>
        <v>1.9714550000000002</v>
      </c>
      <c r="M75" s="19">
        <f>H75-0.001</f>
        <v>1.9748725000000003</v>
      </c>
      <c r="N75" t="b">
        <f>AND(H75&gt;D75,H75&lt;C75)</f>
        <v>1</v>
      </c>
      <c r="O75" t="b">
        <f>AND(N75=1,I75&lt;C75)</f>
        <v>1</v>
      </c>
      <c r="P75" t="b">
        <f>AND(N75=1,O75=0,J75&lt;C75)</f>
        <v>0</v>
      </c>
      <c r="Q75" t="b">
        <f>AND(N75=1,O75=0,P75=0)</f>
        <v>0</v>
      </c>
      <c r="R75" s="8">
        <f>IF(O75=1,(I75-H75)*10000)</f>
        <v>14.724999999999877</v>
      </c>
      <c r="S75" s="8" t="b">
        <f>IF(P75=1,(J75-H75)*10000)</f>
        <v>0</v>
      </c>
      <c r="T75" s="8" t="b">
        <f>IF(Q75=1,(F75-H75)*10000)</f>
        <v>0</v>
      </c>
      <c r="U75" t="b">
        <f>AND(K75&lt;C75,K75&gt;D75)</f>
        <v>1</v>
      </c>
      <c r="V75" t="b">
        <f>AND(U75=1,L75&gt;D75)</f>
        <v>0</v>
      </c>
      <c r="W75" t="b">
        <f>AND(V75=0,U75=1,M75&lt;C75)</f>
        <v>1</v>
      </c>
      <c r="X75" t="b">
        <f>AND(U75=1,V75=0,W75=0)</f>
        <v>0</v>
      </c>
      <c r="Y75" s="8" t="b">
        <f>IF(V75=1,(K75-L75)*10000)</f>
        <v>0</v>
      </c>
      <c r="Z75" s="8">
        <f>IF(W75=1,(H75-M75)*10000)</f>
        <v>9.999999999998899</v>
      </c>
      <c r="AA75" s="8" t="b">
        <f>IF(X75=1,(K75-F75)*10000)</f>
        <v>0</v>
      </c>
    </row>
    <row r="76" spans="1:27" ht="12.75">
      <c r="A76" s="7">
        <v>39177</v>
      </c>
      <c r="B76" s="1">
        <v>1.976</v>
      </c>
      <c r="C76" s="1">
        <v>1.9769</v>
      </c>
      <c r="D76" s="1">
        <v>1.9668</v>
      </c>
      <c r="E76" s="1">
        <f>C76-D76</f>
        <v>0.010099999999999998</v>
      </c>
      <c r="F76" s="1">
        <v>1.9713</v>
      </c>
      <c r="G76" s="13">
        <f>E75*$G$8</f>
        <v>0.0008835000000000059</v>
      </c>
      <c r="H76" s="14">
        <f>F75+G76</f>
        <v>1.9771835000000002</v>
      </c>
      <c r="I76" s="15">
        <f>H76+G76</f>
        <v>1.9780670000000002</v>
      </c>
      <c r="J76" s="16">
        <f>K76+0.001</f>
        <v>1.9764165</v>
      </c>
      <c r="K76" s="17">
        <f>F75-G76</f>
        <v>1.9754165000000001</v>
      </c>
      <c r="L76" s="18">
        <f>K76-G76</f>
        <v>1.974533</v>
      </c>
      <c r="M76" s="19">
        <f>H76-0.001</f>
        <v>1.9761835000000003</v>
      </c>
      <c r="N76" t="b">
        <f>AND(H76&gt;D76,H76&lt;C76)</f>
        <v>0</v>
      </c>
      <c r="O76" t="b">
        <f>AND(N76=1,I76&lt;C76)</f>
        <v>0</v>
      </c>
      <c r="P76" t="b">
        <f>AND(N76=1,O76=0,J76&lt;C76)</f>
        <v>0</v>
      </c>
      <c r="Q76" t="b">
        <f>AND(N76=1,O76=0,P76=0)</f>
        <v>0</v>
      </c>
      <c r="R76" s="8" t="b">
        <f>IF(O76=1,(I76-H76)*10000)</f>
        <v>0</v>
      </c>
      <c r="S76" s="8" t="b">
        <f>IF(P76=1,(J76-H76)*10000)</f>
        <v>0</v>
      </c>
      <c r="T76" s="8" t="b">
        <f>IF(Q76=1,(F76-H76)*10000)</f>
        <v>0</v>
      </c>
      <c r="U76" t="b">
        <f>AND(K76&lt;C76,K76&gt;D76)</f>
        <v>1</v>
      </c>
      <c r="V76" t="b">
        <f>AND(U76=1,L76&gt;D76)</f>
        <v>1</v>
      </c>
      <c r="W76" t="b">
        <f>AND(V76=0,U76=1,M76&lt;C76)</f>
        <v>0</v>
      </c>
      <c r="X76" t="b">
        <f>AND(U76=1,V76=0,W76=0)</f>
        <v>0</v>
      </c>
      <c r="Y76" s="8">
        <f>IF(V76=1,(K76-L76)*10000)</f>
        <v>8.83500000000037</v>
      </c>
      <c r="Z76" s="8" t="b">
        <f>IF(W76=1,(H76-M76)*10000)</f>
        <v>0</v>
      </c>
      <c r="AA76" s="8" t="b">
        <f>IF(X76=1,(K76-F76)*10000)</f>
        <v>0</v>
      </c>
    </row>
    <row r="77" spans="1:27" ht="12.75">
      <c r="A77" s="7">
        <v>39178</v>
      </c>
      <c r="B77" s="1">
        <v>1.9716</v>
      </c>
      <c r="C77" s="1">
        <v>1.9722</v>
      </c>
      <c r="D77" s="1">
        <v>1.963</v>
      </c>
      <c r="E77" s="1">
        <f>C77-D77</f>
        <v>0.009199999999999875</v>
      </c>
      <c r="F77" s="1">
        <v>1.9653</v>
      </c>
      <c r="G77" s="13">
        <f>E76*$G$8</f>
        <v>0.0015654999999999996</v>
      </c>
      <c r="H77" s="14">
        <f>F76+G77</f>
        <v>1.9728655000000002</v>
      </c>
      <c r="I77" s="15">
        <f>H77+G77</f>
        <v>1.9744310000000003</v>
      </c>
      <c r="J77" s="16">
        <f>K77+0.001</f>
        <v>1.9707344999999998</v>
      </c>
      <c r="K77" s="17">
        <f>F76-G77</f>
        <v>1.9697345</v>
      </c>
      <c r="L77" s="18">
        <f>K77-G77</f>
        <v>1.9681689999999998</v>
      </c>
      <c r="M77" s="19">
        <f>H77-0.001</f>
        <v>1.9718655000000003</v>
      </c>
      <c r="N77" t="b">
        <f>AND(H77&gt;D77,H77&lt;C77)</f>
        <v>0</v>
      </c>
      <c r="O77" t="b">
        <f>AND(N77=1,I77&lt;C77)</f>
        <v>0</v>
      </c>
      <c r="P77" t="b">
        <f>AND(N77=1,O77=0,J77&lt;C77)</f>
        <v>0</v>
      </c>
      <c r="Q77" t="b">
        <f>AND(N77=1,O77=0,P77=0)</f>
        <v>0</v>
      </c>
      <c r="R77" s="8" t="b">
        <f>IF(O77=1,(I77-H77)*10000)</f>
        <v>0</v>
      </c>
      <c r="S77" s="8" t="b">
        <f>IF(P77=1,(J77-H77)*10000)</f>
        <v>0</v>
      </c>
      <c r="T77" s="8" t="b">
        <f>IF(Q77=1,(F77-H77)*10000)</f>
        <v>0</v>
      </c>
      <c r="U77" t="b">
        <f>AND(K77&lt;C77,K77&gt;D77)</f>
        <v>1</v>
      </c>
      <c r="V77" t="b">
        <f>AND(U77=1,L77&gt;D77)</f>
        <v>1</v>
      </c>
      <c r="W77" t="b">
        <f>AND(V77=0,U77=1,M77&lt;C77)</f>
        <v>0</v>
      </c>
      <c r="X77" t="b">
        <f>AND(U77=1,V77=0,W77=0)</f>
        <v>0</v>
      </c>
      <c r="Y77" s="8">
        <f>IF(V77=1,(K77-L77)*10000)</f>
        <v>15.655000000001085</v>
      </c>
      <c r="Z77" s="8" t="b">
        <f>IF(W77=1,(H77-M77)*10000)</f>
        <v>0</v>
      </c>
      <c r="AA77" s="8" t="b">
        <f>IF(X77=1,(K77-F77)*10000)</f>
        <v>0</v>
      </c>
    </row>
    <row r="78" spans="1:27" ht="12.75">
      <c r="A78" s="7">
        <v>39181</v>
      </c>
      <c r="B78" s="1">
        <v>1.9652</v>
      </c>
      <c r="C78" s="1">
        <v>1.9656</v>
      </c>
      <c r="D78" s="1">
        <v>1.9591</v>
      </c>
      <c r="E78" s="1">
        <f>C78-D78</f>
        <v>0.00649999999999995</v>
      </c>
      <c r="F78" s="1">
        <v>1.9625</v>
      </c>
      <c r="G78" s="13">
        <f>E77*$G$8</f>
        <v>0.0014259999999999807</v>
      </c>
      <c r="H78" s="14">
        <f>F77+G78</f>
        <v>1.966726</v>
      </c>
      <c r="I78" s="15">
        <f>H78+G78</f>
        <v>1.968152</v>
      </c>
      <c r="J78" s="16">
        <f>K78+0.001</f>
        <v>1.964874</v>
      </c>
      <c r="K78" s="17">
        <f>F77-G78</f>
        <v>1.9638740000000001</v>
      </c>
      <c r="L78" s="18">
        <f>K78-G78</f>
        <v>1.9624480000000002</v>
      </c>
      <c r="M78" s="19">
        <f>H78-0.001</f>
        <v>1.965726</v>
      </c>
      <c r="N78" t="b">
        <f>AND(H78&gt;D78,H78&lt;C78)</f>
        <v>0</v>
      </c>
      <c r="O78" t="b">
        <f>AND(N78=1,I78&lt;C78)</f>
        <v>0</v>
      </c>
      <c r="P78" t="b">
        <f>AND(N78=1,O78=0,J78&lt;C78)</f>
        <v>0</v>
      </c>
      <c r="Q78" t="b">
        <f>AND(N78=1,O78=0,P78=0)</f>
        <v>0</v>
      </c>
      <c r="R78" s="8" t="b">
        <f>IF(O78=1,(I78-H78)*10000)</f>
        <v>0</v>
      </c>
      <c r="S78" s="8" t="b">
        <f>IF(P78=1,(J78-H78)*10000)</f>
        <v>0</v>
      </c>
      <c r="T78" s="8" t="b">
        <f>IF(Q78=1,(F78-H78)*10000)</f>
        <v>0</v>
      </c>
      <c r="U78" t="b">
        <f>AND(K78&lt;C78,K78&gt;D78)</f>
        <v>1</v>
      </c>
      <c r="V78" t="b">
        <f>AND(U78=1,L78&gt;D78)</f>
        <v>1</v>
      </c>
      <c r="W78" t="b">
        <f>AND(V78=0,U78=1,M78&lt;C78)</f>
        <v>0</v>
      </c>
      <c r="X78" t="b">
        <f>AND(U78=1,V78=0,W78=0)</f>
        <v>0</v>
      </c>
      <c r="Y78" s="8">
        <f>IF(V78=1,(K78-L78)*10000)</f>
        <v>14.259999999999273</v>
      </c>
      <c r="Z78" s="8" t="b">
        <f>IF(W78=1,(H78-M78)*10000)</f>
        <v>0</v>
      </c>
      <c r="AA78" s="8" t="b">
        <f>IF(X78=1,(K78-F78)*10000)</f>
        <v>0</v>
      </c>
    </row>
    <row r="79" spans="1:27" ht="12.75">
      <c r="A79" s="7">
        <v>39182</v>
      </c>
      <c r="B79" s="1">
        <v>1.9624000000000001</v>
      </c>
      <c r="C79" s="1">
        <v>1.9751</v>
      </c>
      <c r="D79" s="1">
        <v>1.9612</v>
      </c>
      <c r="E79" s="1">
        <f>C79-D79</f>
        <v>0.013900000000000023</v>
      </c>
      <c r="F79" s="1">
        <v>1.9715</v>
      </c>
      <c r="G79" s="13">
        <f>E78*$G$8</f>
        <v>0.0010074999999999923</v>
      </c>
      <c r="H79" s="14">
        <f>F78+G79</f>
        <v>1.9635075</v>
      </c>
      <c r="I79" s="15">
        <f>H79+G79</f>
        <v>1.964515</v>
      </c>
      <c r="J79" s="16">
        <f>K79+0.001</f>
        <v>1.9624924999999998</v>
      </c>
      <c r="K79" s="17">
        <f>F78-G79</f>
        <v>1.9614924999999999</v>
      </c>
      <c r="L79" s="18">
        <f>K79-G79</f>
        <v>1.9604849999999998</v>
      </c>
      <c r="M79" s="19">
        <f>H79-0.001</f>
        <v>1.9625075</v>
      </c>
      <c r="N79" t="b">
        <f>AND(H79&gt;D79,H79&lt;C79)</f>
        <v>1</v>
      </c>
      <c r="O79" t="b">
        <f>AND(N79=1,I79&lt;C79)</f>
        <v>1</v>
      </c>
      <c r="P79" t="b">
        <f>AND(N79=1,O79=0,J79&lt;C79)</f>
        <v>0</v>
      </c>
      <c r="Q79" t="b">
        <f>AND(N79=1,O79=0,P79=0)</f>
        <v>0</v>
      </c>
      <c r="R79" s="8">
        <f>IF(O79=1,(I79-H79)*10000)</f>
        <v>10.0750000000005</v>
      </c>
      <c r="S79" s="8" t="b">
        <f>IF(P79=1,(J79-H79)*10000)</f>
        <v>0</v>
      </c>
      <c r="T79" s="8" t="b">
        <f>IF(Q79=1,(F79-H79)*10000)</f>
        <v>0</v>
      </c>
      <c r="U79" t="b">
        <f>AND(K79&lt;C79,K79&gt;D79)</f>
        <v>1</v>
      </c>
      <c r="V79" t="b">
        <f>AND(U79=1,L79&gt;D79)</f>
        <v>0</v>
      </c>
      <c r="W79" t="b">
        <f>AND(V79=0,U79=1,M79&lt;C79)</f>
        <v>1</v>
      </c>
      <c r="X79" t="b">
        <f>AND(U79=1,V79=0,W79=0)</f>
        <v>0</v>
      </c>
      <c r="Y79" s="8" t="b">
        <f>IF(V79=1,(K79-L79)*10000)</f>
        <v>0</v>
      </c>
      <c r="Z79" s="8">
        <f>IF(W79=1,(H79-M79)*10000)</f>
        <v>9.999999999998899</v>
      </c>
      <c r="AA79" s="8" t="b">
        <f>IF(X79=1,(K79-F79)*10000)</f>
        <v>0</v>
      </c>
    </row>
    <row r="80" spans="1:27" ht="12.75">
      <c r="A80" s="7">
        <v>39183</v>
      </c>
      <c r="B80" s="1">
        <v>1.9714</v>
      </c>
      <c r="C80" s="1">
        <v>1.9818</v>
      </c>
      <c r="D80" s="1">
        <v>1.9709</v>
      </c>
      <c r="E80" s="1">
        <f>C80-D80</f>
        <v>0.01089999999999991</v>
      </c>
      <c r="F80" s="1">
        <v>1.9754</v>
      </c>
      <c r="G80" s="13">
        <f>E79*$G$8</f>
        <v>0.0021545000000000036</v>
      </c>
      <c r="H80" s="14">
        <f>F79+G80</f>
        <v>1.9736545</v>
      </c>
      <c r="I80" s="15">
        <f>H80+G80</f>
        <v>1.9758090000000001</v>
      </c>
      <c r="J80" s="16">
        <f>K80+0.001</f>
        <v>1.9703454999999999</v>
      </c>
      <c r="K80" s="17">
        <f>F79-G80</f>
        <v>1.9693455</v>
      </c>
      <c r="L80" s="18">
        <f>K80-G80</f>
        <v>1.967191</v>
      </c>
      <c r="M80" s="19">
        <f>H80-0.001</f>
        <v>1.9726545000000002</v>
      </c>
      <c r="N80" t="b">
        <f>AND(H80&gt;D80,H80&lt;C80)</f>
        <v>1</v>
      </c>
      <c r="O80" t="b">
        <f>AND(N80=1,I80&lt;C80)</f>
        <v>1</v>
      </c>
      <c r="P80" t="b">
        <f>AND(N80=1,O80=0,J80&lt;C80)</f>
        <v>0</v>
      </c>
      <c r="Q80" t="b">
        <f>AND(N80=1,O80=0,P80=0)</f>
        <v>0</v>
      </c>
      <c r="R80" s="8">
        <f>IF(O80=1,(I80-H80)*10000)</f>
        <v>21.54500000000059</v>
      </c>
      <c r="S80" s="8" t="b">
        <f>IF(P80=1,(J80-H80)*10000)</f>
        <v>0</v>
      </c>
      <c r="T80" s="8" t="b">
        <f>IF(Q80=1,(F80-H80)*10000)</f>
        <v>0</v>
      </c>
      <c r="U80" t="b">
        <f>AND(K80&lt;C80,K80&gt;D80)</f>
        <v>0</v>
      </c>
      <c r="V80" t="b">
        <f>AND(U80=1,L80&gt;D80)</f>
        <v>0</v>
      </c>
      <c r="W80" t="b">
        <f>AND(V80=0,U80=1,M80&lt;C80)</f>
        <v>0</v>
      </c>
      <c r="X80" t="b">
        <f>AND(U80=1,V80=0,W80=0)</f>
        <v>0</v>
      </c>
      <c r="Y80" s="8" t="b">
        <f>IF(V80=1,(K80-L80)*10000)</f>
        <v>0</v>
      </c>
      <c r="Z80" s="8" t="b">
        <f>IF(W80=1,(H80-M80)*10000)</f>
        <v>0</v>
      </c>
      <c r="AA80" s="8" t="b">
        <f>IF(X80=1,(K80-F80)*10000)</f>
        <v>0</v>
      </c>
    </row>
    <row r="81" spans="1:27" ht="12.75">
      <c r="A81" s="7">
        <v>39184</v>
      </c>
      <c r="B81" s="1">
        <v>1.9753</v>
      </c>
      <c r="C81" s="1">
        <v>1.9813</v>
      </c>
      <c r="D81" s="1">
        <v>1.9724</v>
      </c>
      <c r="E81" s="1">
        <f>C81-D81</f>
        <v>0.00890000000000013</v>
      </c>
      <c r="F81" s="1">
        <v>1.9793</v>
      </c>
      <c r="G81" s="13">
        <f>E80*$G$8</f>
        <v>0.001689499999999986</v>
      </c>
      <c r="H81" s="14">
        <f>F80+G81</f>
        <v>1.9770895</v>
      </c>
      <c r="I81" s="15">
        <f>H81+G81</f>
        <v>1.9787789999999998</v>
      </c>
      <c r="J81" s="16">
        <f>K81+0.001</f>
        <v>1.9747105</v>
      </c>
      <c r="K81" s="17">
        <f>F80-G81</f>
        <v>1.9737105000000001</v>
      </c>
      <c r="L81" s="18">
        <f>K81-G81</f>
        <v>1.9720210000000002</v>
      </c>
      <c r="M81" s="19">
        <f>H81-0.001</f>
        <v>1.9760895</v>
      </c>
      <c r="N81" t="b">
        <f>AND(H81&gt;D81,H81&lt;C81)</f>
        <v>1</v>
      </c>
      <c r="O81" t="b">
        <f>AND(N81=1,I81&lt;C81)</f>
        <v>1</v>
      </c>
      <c r="P81" t="b">
        <f>AND(N81=1,O81=0,J81&lt;C81)</f>
        <v>0</v>
      </c>
      <c r="Q81" t="b">
        <f>AND(N81=1,O81=0,P81=0)</f>
        <v>0</v>
      </c>
      <c r="R81" s="8">
        <f>IF(O81=1,(I81-H81)*10000)</f>
        <v>16.894999999998994</v>
      </c>
      <c r="S81" s="8" t="b">
        <f>IF(P81=1,(J81-H81)*10000)</f>
        <v>0</v>
      </c>
      <c r="T81" s="8" t="b">
        <f>IF(Q81=1,(F81-H81)*10000)</f>
        <v>0</v>
      </c>
      <c r="U81" t="b">
        <f>AND(K81&lt;C81,K81&gt;D81)</f>
        <v>1</v>
      </c>
      <c r="V81" t="b">
        <f>AND(U81=1,L81&gt;D81)</f>
        <v>0</v>
      </c>
      <c r="W81" t="b">
        <f>AND(V81=0,U81=1,M81&lt;C81)</f>
        <v>1</v>
      </c>
      <c r="X81" t="b">
        <f>AND(U81=1,V81=0,W81=0)</f>
        <v>0</v>
      </c>
      <c r="Y81" s="8" t="b">
        <f>IF(V81=1,(K81-L81)*10000)</f>
        <v>0</v>
      </c>
      <c r="Z81" s="8">
        <f>IF(W81=1,(H81-M81)*10000)</f>
        <v>9.999999999998899</v>
      </c>
      <c r="AA81" s="8" t="b">
        <f>IF(X81=1,(K81-F81)*10000)</f>
        <v>0</v>
      </c>
    </row>
    <row r="82" spans="1:27" ht="12.75">
      <c r="A82" s="7">
        <v>39185</v>
      </c>
      <c r="B82" s="1">
        <v>1.9794</v>
      </c>
      <c r="C82" s="1">
        <v>1.9886</v>
      </c>
      <c r="D82" s="1">
        <v>1.9781</v>
      </c>
      <c r="E82" s="1">
        <f>C82-D82</f>
        <v>0.010499999999999954</v>
      </c>
      <c r="F82" s="1">
        <v>1.9862000000000002</v>
      </c>
      <c r="G82" s="13">
        <f>E81*$G$8</f>
        <v>0.0013795000000000202</v>
      </c>
      <c r="H82" s="14">
        <f>F81+G82</f>
        <v>1.9806795000000001</v>
      </c>
      <c r="I82" s="15">
        <f>H82+G82</f>
        <v>1.9820590000000002</v>
      </c>
      <c r="J82" s="16">
        <f>K82+0.001</f>
        <v>1.9789204999999999</v>
      </c>
      <c r="K82" s="17">
        <f>F81-G82</f>
        <v>1.9779205</v>
      </c>
      <c r="L82" s="18">
        <f>K82-G82</f>
        <v>1.9765409999999999</v>
      </c>
      <c r="M82" s="19">
        <f>H82-0.001</f>
        <v>1.9796795000000003</v>
      </c>
      <c r="N82" t="b">
        <f>AND(H82&gt;D82,H82&lt;C82)</f>
        <v>1</v>
      </c>
      <c r="O82" t="b">
        <f>AND(N82=1,I82&lt;C82)</f>
        <v>1</v>
      </c>
      <c r="P82" t="b">
        <f>AND(N82=1,O82=0,J82&lt;C82)</f>
        <v>0</v>
      </c>
      <c r="Q82" t="b">
        <f>AND(N82=1,O82=0,P82=0)</f>
        <v>0</v>
      </c>
      <c r="R82" s="8">
        <f>IF(O82=1,(I82-H82)*10000)</f>
        <v>13.79500000000089</v>
      </c>
      <c r="S82" s="8" t="b">
        <f>IF(P82=1,(J82-H82)*10000)</f>
        <v>0</v>
      </c>
      <c r="T82" s="8" t="b">
        <f>IF(Q82=1,(F82-H82)*10000)</f>
        <v>0</v>
      </c>
      <c r="U82" t="b">
        <f>AND(K82&lt;C82,K82&gt;D82)</f>
        <v>0</v>
      </c>
      <c r="V82" t="b">
        <f>AND(U82=1,L82&gt;D82)</f>
        <v>0</v>
      </c>
      <c r="W82" t="b">
        <f>AND(V82=0,U82=1,M82&lt;C82)</f>
        <v>0</v>
      </c>
      <c r="X82" t="b">
        <f>AND(U82=1,V82=0,W82=0)</f>
        <v>0</v>
      </c>
      <c r="Y82" s="8" t="b">
        <f>IF(V82=1,(K82-L82)*10000)</f>
        <v>0</v>
      </c>
      <c r="Z82" s="8" t="b">
        <f>IF(W82=1,(H82-M82)*10000)</f>
        <v>0</v>
      </c>
      <c r="AA82" s="8" t="b">
        <f>IF(X82=1,(K82-F82)*10000)</f>
        <v>0</v>
      </c>
    </row>
    <row r="83" spans="1:27" ht="12.75">
      <c r="A83" s="7">
        <v>39188</v>
      </c>
      <c r="B83" s="1">
        <v>1.9868000000000001</v>
      </c>
      <c r="C83" s="1">
        <v>1.994</v>
      </c>
      <c r="D83" s="1">
        <v>1.9862000000000002</v>
      </c>
      <c r="E83" s="1">
        <f>C83-D83</f>
        <v>0.007799999999999807</v>
      </c>
      <c r="F83" s="1">
        <v>1.9889999999999999</v>
      </c>
      <c r="G83" s="13">
        <f>E82*$G$8</f>
        <v>0.0016274999999999929</v>
      </c>
      <c r="H83" s="14">
        <f>F82+G83</f>
        <v>1.9878275</v>
      </c>
      <c r="I83" s="15">
        <f>H83+G83</f>
        <v>1.989455</v>
      </c>
      <c r="J83" s="16">
        <f>K83+0.001</f>
        <v>1.9855725000000002</v>
      </c>
      <c r="K83" s="17">
        <f>F82-G83</f>
        <v>1.9845725000000003</v>
      </c>
      <c r="L83" s="18">
        <f>K83-G83</f>
        <v>1.9829450000000004</v>
      </c>
      <c r="M83" s="19">
        <f>H83-0.001</f>
        <v>1.9868275000000002</v>
      </c>
      <c r="N83" t="b">
        <f>AND(H83&gt;D83,H83&lt;C83)</f>
        <v>1</v>
      </c>
      <c r="O83" t="b">
        <f>AND(N83=1,I83&lt;C83)</f>
        <v>1</v>
      </c>
      <c r="P83" t="b">
        <f>AND(N83=1,O83=0,J83&lt;C83)</f>
        <v>0</v>
      </c>
      <c r="Q83" t="b">
        <f>AND(N83=1,O83=0,P83=0)</f>
        <v>0</v>
      </c>
      <c r="R83" s="8">
        <f>IF(O83=1,(I83-H83)*10000)</f>
        <v>16.27499999999893</v>
      </c>
      <c r="S83" s="8" t="b">
        <f>IF(P83=1,(J83-H83)*10000)</f>
        <v>0</v>
      </c>
      <c r="T83" s="8" t="b">
        <f>IF(Q83=1,(F83-H83)*10000)</f>
        <v>0</v>
      </c>
      <c r="U83" t="b">
        <f>AND(K83&lt;C83,K83&gt;D83)</f>
        <v>0</v>
      </c>
      <c r="V83" t="b">
        <f>AND(U83=1,L83&gt;D83)</f>
        <v>0</v>
      </c>
      <c r="W83" t="b">
        <f>AND(V83=0,U83=1,M83&lt;C83)</f>
        <v>0</v>
      </c>
      <c r="X83" t="b">
        <f>AND(U83=1,V83=0,W83=0)</f>
        <v>0</v>
      </c>
      <c r="Y83" s="8" t="b">
        <f>IF(V83=1,(K83-L83)*10000)</f>
        <v>0</v>
      </c>
      <c r="Z83" s="8" t="b">
        <f>IF(W83=1,(H83-M83)*10000)</f>
        <v>0</v>
      </c>
      <c r="AA83" s="8" t="b">
        <f>IF(X83=1,(K83-F83)*10000)</f>
        <v>0</v>
      </c>
    </row>
    <row r="84" spans="1:27" ht="12.75">
      <c r="A84" s="7">
        <v>39189</v>
      </c>
      <c r="B84" s="1">
        <v>1.9889000000000001</v>
      </c>
      <c r="C84" s="1">
        <v>2.0083</v>
      </c>
      <c r="D84" s="1">
        <v>1.9881000000000002</v>
      </c>
      <c r="E84" s="1">
        <f>C84-D84</f>
        <v>0.020199999999999996</v>
      </c>
      <c r="F84" s="1">
        <v>2.0078</v>
      </c>
      <c r="G84" s="13">
        <f>E83*$G$8</f>
        <v>0.00120899999999997</v>
      </c>
      <c r="H84" s="14">
        <f>F83+G84</f>
        <v>1.990209</v>
      </c>
      <c r="I84" s="15">
        <f>H84+G84</f>
        <v>1.991418</v>
      </c>
      <c r="J84" s="16">
        <f>K84+0.001</f>
        <v>1.9887909999999998</v>
      </c>
      <c r="K84" s="17">
        <f>F83-G84</f>
        <v>1.9877909999999999</v>
      </c>
      <c r="L84" s="18">
        <f>K84-G84</f>
        <v>1.9865819999999998</v>
      </c>
      <c r="M84" s="19">
        <f>H84-0.001</f>
        <v>1.989209</v>
      </c>
      <c r="N84" t="b">
        <f>AND(H84&gt;D84,H84&lt;C84)</f>
        <v>1</v>
      </c>
      <c r="O84" t="b">
        <f>AND(N84=1,I84&lt;C84)</f>
        <v>1</v>
      </c>
      <c r="P84" t="b">
        <f>AND(N84=1,O84=0,J84&lt;C84)</f>
        <v>0</v>
      </c>
      <c r="Q84" t="b">
        <f>AND(N84=1,O84=0,P84=0)</f>
        <v>0</v>
      </c>
      <c r="R84" s="8">
        <f>IF(O84=1,(I84-H84)*10000)</f>
        <v>12.090000000000156</v>
      </c>
      <c r="S84" s="8" t="b">
        <f>IF(P84=1,(J84-H84)*10000)</f>
        <v>0</v>
      </c>
      <c r="T84" s="8" t="b">
        <f>IF(Q84=1,(F84-H84)*10000)</f>
        <v>0</v>
      </c>
      <c r="U84" t="b">
        <f>AND(K84&lt;C84,K84&gt;D84)</f>
        <v>0</v>
      </c>
      <c r="V84" t="b">
        <f>AND(U84=1,L84&gt;D84)</f>
        <v>0</v>
      </c>
      <c r="W84" t="b">
        <f>AND(V84=0,U84=1,M84&lt;C84)</f>
        <v>0</v>
      </c>
      <c r="X84" t="b">
        <f>AND(U84=1,V84=0,W84=0)</f>
        <v>0</v>
      </c>
      <c r="Y84" s="8" t="b">
        <f>IF(V84=1,(K84-L84)*10000)</f>
        <v>0</v>
      </c>
      <c r="Z84" s="8" t="b">
        <f>IF(W84=1,(H84-M84)*10000)</f>
        <v>0</v>
      </c>
      <c r="AA84" s="8" t="b">
        <f>IF(X84=1,(K84-F84)*10000)</f>
        <v>0</v>
      </c>
    </row>
    <row r="85" spans="1:27" ht="12.75">
      <c r="A85" s="7">
        <v>39190</v>
      </c>
      <c r="B85" s="1">
        <v>2.0076</v>
      </c>
      <c r="C85" s="1">
        <v>2.0132</v>
      </c>
      <c r="D85" s="1">
        <v>2.0013</v>
      </c>
      <c r="E85" s="1">
        <f>C85-D85</f>
        <v>0.0118999999999998</v>
      </c>
      <c r="F85" s="1">
        <v>2.0086</v>
      </c>
      <c r="G85" s="13">
        <f>E84*$G$8</f>
        <v>0.0031309999999999992</v>
      </c>
      <c r="H85" s="14">
        <f>F84+G85</f>
        <v>2.0109310000000002</v>
      </c>
      <c r="I85" s="15">
        <f>H85+G85</f>
        <v>2.0140620000000005</v>
      </c>
      <c r="J85" s="16">
        <f>K85+0.001</f>
        <v>2.0056689999999997</v>
      </c>
      <c r="K85" s="17">
        <f>F84-G85</f>
        <v>2.004669</v>
      </c>
      <c r="L85" s="18">
        <f>K85-G85</f>
        <v>2.0015379999999996</v>
      </c>
      <c r="M85" s="19">
        <f>H85-0.001</f>
        <v>2.0099310000000004</v>
      </c>
      <c r="N85" t="b">
        <f>AND(H85&gt;D85,H85&lt;C85)</f>
        <v>1</v>
      </c>
      <c r="O85" t="b">
        <f>AND(N85=1,I85&lt;C85)</f>
        <v>0</v>
      </c>
      <c r="P85" t="b">
        <f>AND(N85=1,O85=0,J85&lt;C85)</f>
        <v>1</v>
      </c>
      <c r="Q85" t="b">
        <f>AND(N85=1,O85=0,P85=0)</f>
        <v>0</v>
      </c>
      <c r="R85" s="8" t="b">
        <f>IF(O85=1,(I85-H85)*10000)</f>
        <v>0</v>
      </c>
      <c r="S85" s="8">
        <f>IF(P85=1,(J85-H85)*10000)</f>
        <v>-52.62000000000544</v>
      </c>
      <c r="T85" s="8" t="b">
        <f>IF(Q85=1,(F85-H85)*10000)</f>
        <v>0</v>
      </c>
      <c r="U85" t="b">
        <f>AND(K85&lt;C85,K85&gt;D85)</f>
        <v>1</v>
      </c>
      <c r="V85" t="b">
        <f>AND(U85=1,L85&gt;D85)</f>
        <v>1</v>
      </c>
      <c r="W85" t="b">
        <f>AND(V85=0,U85=1,M85&lt;C85)</f>
        <v>0</v>
      </c>
      <c r="X85" t="b">
        <f>AND(U85=1,V85=0,W85=0)</f>
        <v>0</v>
      </c>
      <c r="Y85" s="8">
        <f>IF(V85=1,(K85-L85)*10000)</f>
        <v>31.31000000000217</v>
      </c>
      <c r="Z85" s="8" t="b">
        <f>IF(W85=1,(H85-M85)*10000)</f>
        <v>0</v>
      </c>
      <c r="AA85" s="8" t="b">
        <f>IF(X85=1,(K85-F85)*10000)</f>
        <v>0</v>
      </c>
    </row>
    <row r="86" spans="1:27" ht="12.75">
      <c r="A86" s="7">
        <v>39191</v>
      </c>
      <c r="B86" s="1">
        <v>2.0087</v>
      </c>
      <c r="C86" s="1">
        <v>2.0094</v>
      </c>
      <c r="D86" s="1">
        <v>1.9984000000000002</v>
      </c>
      <c r="E86" s="1">
        <f>C86-D86</f>
        <v>0.010999999999999677</v>
      </c>
      <c r="F86" s="1">
        <v>2.0023</v>
      </c>
      <c r="G86" s="13">
        <f>E85*$G$8</f>
        <v>0.001844499999999969</v>
      </c>
      <c r="H86" s="14">
        <f>F85+G86</f>
        <v>2.0104444999999997</v>
      </c>
      <c r="I86" s="15">
        <f>H86+G86</f>
        <v>2.0122889999999996</v>
      </c>
      <c r="J86" s="16">
        <f>K86+0.001</f>
        <v>2.0077555</v>
      </c>
      <c r="K86" s="17">
        <f>F85-G86</f>
        <v>2.0067555</v>
      </c>
      <c r="L86" s="18">
        <f>K86-G86</f>
        <v>2.0049110000000003</v>
      </c>
      <c r="M86" s="19">
        <f>H86-0.001</f>
        <v>2.0094445</v>
      </c>
      <c r="N86" t="b">
        <f>AND(H86&gt;D86,H86&lt;C86)</f>
        <v>0</v>
      </c>
      <c r="O86" t="b">
        <f>AND(N86=1,I86&lt;C86)</f>
        <v>0</v>
      </c>
      <c r="P86" t="b">
        <f>AND(N86=1,O86=0,J86&lt;C86)</f>
        <v>0</v>
      </c>
      <c r="Q86" t="b">
        <f>AND(N86=1,O86=0,P86=0)</f>
        <v>0</v>
      </c>
      <c r="R86" s="8" t="b">
        <f>IF(O86=1,(I86-H86)*10000)</f>
        <v>0</v>
      </c>
      <c r="S86" s="8" t="b">
        <f>IF(P86=1,(J86-H86)*10000)</f>
        <v>0</v>
      </c>
      <c r="T86" s="8" t="b">
        <f>IF(Q86=1,(F86-H86)*10000)</f>
        <v>0</v>
      </c>
      <c r="U86" t="b">
        <f>AND(K86&lt;C86,K86&gt;D86)</f>
        <v>1</v>
      </c>
      <c r="V86" t="b">
        <f>AND(U86=1,L86&gt;D86)</f>
        <v>1</v>
      </c>
      <c r="W86" t="b">
        <f>AND(V86=0,U86=1,M86&lt;C86)</f>
        <v>0</v>
      </c>
      <c r="X86" t="b">
        <f>AND(U86=1,V86=0,W86=0)</f>
        <v>0</v>
      </c>
      <c r="Y86" s="8">
        <f>IF(V86=1,(K86-L86)*10000)</f>
        <v>18.444999999998046</v>
      </c>
      <c r="Z86" s="8" t="b">
        <f>IF(W86=1,(H86-M86)*10000)</f>
        <v>0</v>
      </c>
      <c r="AA86" s="8" t="b">
        <f>IF(X86=1,(K86-F86)*10000)</f>
        <v>0</v>
      </c>
    </row>
    <row r="87" spans="1:27" ht="12.75">
      <c r="A87" s="7">
        <v>39192</v>
      </c>
      <c r="B87" s="1">
        <v>2.0024</v>
      </c>
      <c r="C87" s="1">
        <v>2.0068</v>
      </c>
      <c r="D87" s="1">
        <v>1.9989</v>
      </c>
      <c r="E87" s="1">
        <f>C87-D87</f>
        <v>0.00790000000000024</v>
      </c>
      <c r="F87" s="1">
        <v>2.0022</v>
      </c>
      <c r="G87" s="13">
        <f>E86*$G$8</f>
        <v>0.0017049999999999498</v>
      </c>
      <c r="H87" s="14">
        <f>F86+G87</f>
        <v>2.004005</v>
      </c>
      <c r="I87" s="15">
        <f>H87+G87</f>
        <v>2.0057099999999997</v>
      </c>
      <c r="J87" s="16">
        <f>K87+0.001</f>
        <v>2.001595</v>
      </c>
      <c r="K87" s="17">
        <f>F86-G87</f>
        <v>2.000595</v>
      </c>
      <c r="L87" s="18">
        <f>K87-G87</f>
        <v>1.9988900000000003</v>
      </c>
      <c r="M87" s="19">
        <f>H87-0.001</f>
        <v>2.003005</v>
      </c>
      <c r="N87" t="b">
        <f>AND(H87&gt;D87,H87&lt;C87)</f>
        <v>1</v>
      </c>
      <c r="O87" t="b">
        <f>AND(N87=1,I87&lt;C87)</f>
        <v>1</v>
      </c>
      <c r="P87" t="b">
        <f>AND(N87=1,O87=0,J87&lt;C87)</f>
        <v>0</v>
      </c>
      <c r="Q87" t="b">
        <f>AND(N87=1,O87=0,P87=0)</f>
        <v>0</v>
      </c>
      <c r="R87" s="8">
        <f>IF(O87=1,(I87-H87)*10000)</f>
        <v>17.049999999998455</v>
      </c>
      <c r="S87" s="8" t="b">
        <f>IF(P87=1,(J87-H87)*10000)</f>
        <v>0</v>
      </c>
      <c r="T87" s="8" t="b">
        <f>IF(Q87=1,(F87-H87)*10000)</f>
        <v>0</v>
      </c>
      <c r="U87" t="b">
        <f>AND(K87&lt;C87,K87&gt;D87)</f>
        <v>1</v>
      </c>
      <c r="V87" t="b">
        <f>AND(U87=1,L87&gt;D87)</f>
        <v>0</v>
      </c>
      <c r="W87" t="b">
        <f>AND(V87=0,U87=1,M87&lt;C87)</f>
        <v>1</v>
      </c>
      <c r="X87" t="b">
        <f>AND(U87=1,V87=0,W87=0)</f>
        <v>0</v>
      </c>
      <c r="Y87" s="8" t="b">
        <f>IF(V87=1,(K87-L87)*10000)</f>
        <v>0</v>
      </c>
      <c r="Z87" s="8">
        <f>IF(W87=1,(H87-M87)*10000)</f>
        <v>9.999999999998899</v>
      </c>
      <c r="AA87" s="8" t="b">
        <f>IF(X87=1,(K87-F87)*10000)</f>
        <v>0</v>
      </c>
    </row>
    <row r="88" spans="1:27" ht="12.75">
      <c r="A88" s="7">
        <v>39195</v>
      </c>
      <c r="B88" s="1">
        <v>2.0055</v>
      </c>
      <c r="C88" s="1">
        <v>2.0058</v>
      </c>
      <c r="D88" s="1">
        <v>1.9969999999999999</v>
      </c>
      <c r="E88" s="1">
        <f>C88-D88</f>
        <v>0.008799999999999919</v>
      </c>
      <c r="F88" s="1">
        <v>2.0003</v>
      </c>
      <c r="G88" s="13">
        <f>E87*$G$8</f>
        <v>0.0012245000000000372</v>
      </c>
      <c r="H88" s="14">
        <f>F87+G88</f>
        <v>2.0034245000000004</v>
      </c>
      <c r="I88" s="15">
        <f>H88+G88</f>
        <v>2.0046490000000006</v>
      </c>
      <c r="J88" s="16">
        <f>K88+0.001</f>
        <v>2.0019755</v>
      </c>
      <c r="K88" s="17">
        <f>F87-G88</f>
        <v>2.0009755</v>
      </c>
      <c r="L88" s="18">
        <f>K88-G88</f>
        <v>1.999751</v>
      </c>
      <c r="M88" s="19">
        <f>H88-0.001</f>
        <v>2.0024245000000005</v>
      </c>
      <c r="N88" t="b">
        <f>AND(H88&gt;D88,H88&lt;C88)</f>
        <v>1</v>
      </c>
      <c r="O88" t="b">
        <f>AND(N88=1,I88&lt;C88)</f>
        <v>1</v>
      </c>
      <c r="P88" t="b">
        <f>AND(N88=1,O88=0,J88&lt;C88)</f>
        <v>0</v>
      </c>
      <c r="Q88" t="b">
        <f>AND(N88=1,O88=0,P88=0)</f>
        <v>0</v>
      </c>
      <c r="R88" s="8">
        <f>IF(O88=1,(I88-H88)*10000)</f>
        <v>12.245000000001838</v>
      </c>
      <c r="S88" s="8" t="b">
        <f>IF(P88=1,(J88-H88)*10000)</f>
        <v>0</v>
      </c>
      <c r="T88" s="8" t="b">
        <f>IF(Q88=1,(F88-H88)*10000)</f>
        <v>0</v>
      </c>
      <c r="U88" t="b">
        <f>AND(K88&lt;C88,K88&gt;D88)</f>
        <v>1</v>
      </c>
      <c r="V88" t="b">
        <f>AND(U88=1,L88&gt;D88)</f>
        <v>1</v>
      </c>
      <c r="W88" t="b">
        <f>AND(V88=0,U88=1,M88&lt;C88)</f>
        <v>0</v>
      </c>
      <c r="X88" t="b">
        <f>AND(U88=1,V88=0,W88=0)</f>
        <v>0</v>
      </c>
      <c r="Y88" s="8">
        <f>IF(V88=1,(K88-L88)*10000)</f>
        <v>12.244999999999617</v>
      </c>
      <c r="Z88" s="8" t="b">
        <f>IF(W88=1,(H88-M88)*10000)</f>
        <v>0</v>
      </c>
      <c r="AA88" s="8" t="b">
        <f>IF(X88=1,(K88-F88)*10000)</f>
        <v>0</v>
      </c>
    </row>
    <row r="89" spans="1:27" ht="12.75">
      <c r="A89" s="7">
        <v>39196</v>
      </c>
      <c r="B89" s="1">
        <v>2.0002</v>
      </c>
      <c r="C89" s="1">
        <v>2.0045</v>
      </c>
      <c r="D89" s="1">
        <v>1.9954</v>
      </c>
      <c r="E89" s="1">
        <f>C89-D89</f>
        <v>0.009100000000000108</v>
      </c>
      <c r="F89" s="1">
        <v>2.002</v>
      </c>
      <c r="G89" s="13">
        <f>E88*$G$8</f>
        <v>0.0013639999999999874</v>
      </c>
      <c r="H89" s="14">
        <f>F88+G89</f>
        <v>2.0016640000000003</v>
      </c>
      <c r="I89" s="15">
        <f>H89+G89</f>
        <v>2.0030280000000005</v>
      </c>
      <c r="J89" s="16">
        <f>K89+0.001</f>
        <v>1.9999360000000002</v>
      </c>
      <c r="K89" s="17">
        <f>F88-G89</f>
        <v>1.9989360000000003</v>
      </c>
      <c r="L89" s="18">
        <f>K89-G89</f>
        <v>1.9975720000000003</v>
      </c>
      <c r="M89" s="19">
        <f>H89-0.001</f>
        <v>2.0006640000000004</v>
      </c>
      <c r="N89" t="b">
        <f>AND(H89&gt;D89,H89&lt;C89)</f>
        <v>1</v>
      </c>
      <c r="O89" t="b">
        <f>AND(N89=1,I89&lt;C89)</f>
        <v>1</v>
      </c>
      <c r="P89" t="b">
        <f>AND(N89=1,O89=0,J89&lt;C89)</f>
        <v>0</v>
      </c>
      <c r="Q89" t="b">
        <f>AND(N89=1,O89=0,P89=0)</f>
        <v>0</v>
      </c>
      <c r="R89" s="8">
        <f>IF(O89=1,(I89-H89)*10000)</f>
        <v>13.640000000001429</v>
      </c>
      <c r="S89" s="8" t="b">
        <f>IF(P89=1,(J89-H89)*10000)</f>
        <v>0</v>
      </c>
      <c r="T89" s="8" t="b">
        <f>IF(Q89=1,(F89-H89)*10000)</f>
        <v>0</v>
      </c>
      <c r="U89" t="b">
        <f>AND(K89&lt;C89,K89&gt;D89)</f>
        <v>1</v>
      </c>
      <c r="V89" t="b">
        <f>AND(U89=1,L89&gt;D89)</f>
        <v>1</v>
      </c>
      <c r="W89" t="b">
        <f>AND(V89=0,U89=1,M89&lt;C89)</f>
        <v>0</v>
      </c>
      <c r="X89" t="b">
        <f>AND(U89=1,V89=0,W89=0)</f>
        <v>0</v>
      </c>
      <c r="Y89" s="8">
        <f>IF(V89=1,(K89-L89)*10000)</f>
        <v>13.639999999999208</v>
      </c>
      <c r="Z89" s="8" t="b">
        <f>IF(W89=1,(H89-M89)*10000)</f>
        <v>0</v>
      </c>
      <c r="AA89" s="8" t="b">
        <f>IF(X89=1,(K89-F89)*10000)</f>
        <v>0</v>
      </c>
    </row>
    <row r="90" spans="1:27" ht="12.75">
      <c r="A90" s="7">
        <v>39197</v>
      </c>
      <c r="B90" s="1">
        <v>2.0019</v>
      </c>
      <c r="C90" s="1">
        <v>2.0061</v>
      </c>
      <c r="D90" s="1">
        <v>2.0004</v>
      </c>
      <c r="E90" s="1">
        <f>C90-D90</f>
        <v>0.005700000000000038</v>
      </c>
      <c r="F90" s="1">
        <v>2.0018</v>
      </c>
      <c r="G90" s="13">
        <f>E89*$G$8</f>
        <v>0.0014105000000000168</v>
      </c>
      <c r="H90" s="14">
        <f>F89+G90</f>
        <v>2.0034104999999998</v>
      </c>
      <c r="I90" s="15">
        <f>H90+G90</f>
        <v>2.0048209999999997</v>
      </c>
      <c r="J90" s="16">
        <f>K90+0.001</f>
        <v>2.0015894999999997</v>
      </c>
      <c r="K90" s="17">
        <f>F89-G90</f>
        <v>2.0005895</v>
      </c>
      <c r="L90" s="18">
        <f>K90-G90</f>
        <v>1.9991789999999998</v>
      </c>
      <c r="M90" s="19">
        <f>H90-0.001</f>
        <v>2.0024105</v>
      </c>
      <c r="N90" t="b">
        <f>AND(H90&gt;D90,H90&lt;C90)</f>
        <v>1</v>
      </c>
      <c r="O90" t="b">
        <f>AND(N90=1,I90&lt;C90)</f>
        <v>1</v>
      </c>
      <c r="P90" t="b">
        <f>AND(N90=1,O90=0,J90&lt;C90)</f>
        <v>0</v>
      </c>
      <c r="Q90" t="b">
        <f>AND(N90=1,O90=0,P90=0)</f>
        <v>0</v>
      </c>
      <c r="R90" s="8">
        <f>IF(O90=1,(I90-H90)*10000)</f>
        <v>14.104999999999812</v>
      </c>
      <c r="S90" s="8" t="b">
        <f>IF(P90=1,(J90-H90)*10000)</f>
        <v>0</v>
      </c>
      <c r="T90" s="8" t="b">
        <f>IF(Q90=1,(F90-H90)*10000)</f>
        <v>0</v>
      </c>
      <c r="U90" t="b">
        <f>AND(K90&lt;C90,K90&gt;D90)</f>
        <v>1</v>
      </c>
      <c r="V90" t="b">
        <f>AND(U90=1,L90&gt;D90)</f>
        <v>0</v>
      </c>
      <c r="W90" t="b">
        <f>AND(V90=0,U90=1,M90&lt;C90)</f>
        <v>1</v>
      </c>
      <c r="X90" t="b">
        <f>AND(U90=1,V90=0,W90=0)</f>
        <v>0</v>
      </c>
      <c r="Y90" s="8" t="b">
        <f>IF(V90=1,(K90-L90)*10000)</f>
        <v>0</v>
      </c>
      <c r="Z90" s="8">
        <f>IF(W90=1,(H90-M90)*10000)</f>
        <v>9.999999999998899</v>
      </c>
      <c r="AA90" s="8" t="b">
        <f>IF(X90=1,(K90-F90)*10000)</f>
        <v>0</v>
      </c>
    </row>
    <row r="91" spans="1:27" ht="12.75">
      <c r="A91" s="7">
        <v>39198</v>
      </c>
      <c r="B91" s="1">
        <v>2.0019</v>
      </c>
      <c r="C91" s="1">
        <v>2.0059</v>
      </c>
      <c r="D91" s="1">
        <v>1.9889999999999999</v>
      </c>
      <c r="E91" s="1">
        <f>C91-D91</f>
        <v>0.016900000000000137</v>
      </c>
      <c r="F91" s="1">
        <v>1.9909</v>
      </c>
      <c r="G91" s="13">
        <f>E90*$G$8</f>
        <v>0.0008835000000000059</v>
      </c>
      <c r="H91" s="14">
        <f>F90+G91</f>
        <v>2.0026835</v>
      </c>
      <c r="I91" s="15">
        <f>H91+G91</f>
        <v>2.003567</v>
      </c>
      <c r="J91" s="16">
        <f>K91+0.001</f>
        <v>2.0019164999999997</v>
      </c>
      <c r="K91" s="17">
        <f>F90-G91</f>
        <v>2.0009164999999998</v>
      </c>
      <c r="L91" s="18">
        <f>K91-G91</f>
        <v>2.0000329999999997</v>
      </c>
      <c r="M91" s="19">
        <f>H91-0.001</f>
        <v>2.0016835</v>
      </c>
      <c r="N91" t="b">
        <f>AND(H91&gt;D91,H91&lt;C91)</f>
        <v>1</v>
      </c>
      <c r="O91" t="b">
        <f>AND(N91=1,I91&lt;C91)</f>
        <v>1</v>
      </c>
      <c r="P91" t="b">
        <f>AND(N91=1,O91=0,J91&lt;C91)</f>
        <v>0</v>
      </c>
      <c r="Q91" t="b">
        <f>AND(N91=1,O91=0,P91=0)</f>
        <v>0</v>
      </c>
      <c r="R91" s="8">
        <f>IF(O91=1,(I91-H91)*10000)</f>
        <v>8.83500000000037</v>
      </c>
      <c r="S91" s="8" t="b">
        <f>IF(P91=1,(J91-H91)*10000)</f>
        <v>0</v>
      </c>
      <c r="T91" s="8" t="b">
        <f>IF(Q91=1,(F91-H91)*10000)</f>
        <v>0</v>
      </c>
      <c r="U91" t="b">
        <f>AND(K91&lt;C91,K91&gt;D91)</f>
        <v>1</v>
      </c>
      <c r="V91" t="b">
        <f>AND(U91=1,L91&gt;D91)</f>
        <v>1</v>
      </c>
      <c r="W91" t="b">
        <f>AND(V91=0,U91=1,M91&lt;C91)</f>
        <v>0</v>
      </c>
      <c r="X91" t="b">
        <f>AND(U91=1,V91=0,W91=0)</f>
        <v>0</v>
      </c>
      <c r="Y91" s="8">
        <f>IF(V91=1,(K91-L91)*10000)</f>
        <v>8.83500000000037</v>
      </c>
      <c r="Z91" s="8" t="b">
        <f>IF(W91=1,(H91-M91)*10000)</f>
        <v>0</v>
      </c>
      <c r="AA91" s="8" t="b">
        <f>IF(X91=1,(K91-F91)*10000)</f>
        <v>0</v>
      </c>
    </row>
    <row r="92" spans="1:27" ht="12.75">
      <c r="A92" s="7">
        <v>39199</v>
      </c>
      <c r="B92" s="1">
        <v>1.9908000000000001</v>
      </c>
      <c r="C92" s="1">
        <v>2.0043</v>
      </c>
      <c r="D92" s="1">
        <v>1.9864000000000002</v>
      </c>
      <c r="E92" s="1">
        <f>C92-D92</f>
        <v>0.017900000000000027</v>
      </c>
      <c r="F92" s="1">
        <v>1.9977</v>
      </c>
      <c r="G92" s="13">
        <f>E91*$G$8</f>
        <v>0.002619500000000021</v>
      </c>
      <c r="H92" s="14">
        <f>F91+G92</f>
        <v>1.9935194999999999</v>
      </c>
      <c r="I92" s="15">
        <f>H92+G92</f>
        <v>1.9961389999999999</v>
      </c>
      <c r="J92" s="16">
        <f>K92+0.001</f>
        <v>1.9892804999999998</v>
      </c>
      <c r="K92" s="17">
        <f>F91-G92</f>
        <v>1.9882805</v>
      </c>
      <c r="L92" s="18">
        <f>K92-G92</f>
        <v>1.985661</v>
      </c>
      <c r="M92" s="19">
        <f>H92-0.001</f>
        <v>1.9925195</v>
      </c>
      <c r="N92" t="b">
        <f>AND(H92&gt;D92,H92&lt;C92)</f>
        <v>1</v>
      </c>
      <c r="O92" t="b">
        <f>AND(N92=1,I92&lt;C92)</f>
        <v>1</v>
      </c>
      <c r="P92" t="b">
        <f>AND(N92=1,O92=0,J92&lt;C92)</f>
        <v>0</v>
      </c>
      <c r="Q92" t="b">
        <f>AND(N92=1,O92=0,P92=0)</f>
        <v>0</v>
      </c>
      <c r="R92" s="8">
        <f>IF(O92=1,(I92-H92)*10000)</f>
        <v>26.19499999999997</v>
      </c>
      <c r="S92" s="8" t="b">
        <f>IF(P92=1,(J92-H92)*10000)</f>
        <v>0</v>
      </c>
      <c r="T92" s="8" t="b">
        <f>IF(Q92=1,(F92-H92)*10000)</f>
        <v>0</v>
      </c>
      <c r="U92" t="b">
        <f>AND(K92&lt;C92,K92&gt;D92)</f>
        <v>1</v>
      </c>
      <c r="V92" t="b">
        <f>AND(U92=1,L92&gt;D92)</f>
        <v>0</v>
      </c>
      <c r="W92" t="b">
        <f>AND(V92=0,U92=1,M92&lt;C92)</f>
        <v>1</v>
      </c>
      <c r="X92" t="b">
        <f>AND(U92=1,V92=0,W92=0)</f>
        <v>0</v>
      </c>
      <c r="Y92" s="8" t="b">
        <f>IF(V92=1,(K92-L92)*10000)</f>
        <v>0</v>
      </c>
      <c r="Z92" s="8">
        <f>IF(W92=1,(H92-M92)*10000)</f>
        <v>9.999999999998899</v>
      </c>
      <c r="AA92" s="8" t="b">
        <f>IF(X92=1,(K92-F92)*10000)</f>
        <v>0</v>
      </c>
    </row>
    <row r="93" spans="1:27" ht="12.75">
      <c r="A93" s="7">
        <v>39202</v>
      </c>
      <c r="B93" s="1">
        <v>1.9964</v>
      </c>
      <c r="C93" s="1">
        <v>2.0031</v>
      </c>
      <c r="D93" s="1">
        <v>1.9889999999999999</v>
      </c>
      <c r="E93" s="1">
        <f>C93-D93</f>
        <v>0.014100000000000001</v>
      </c>
      <c r="F93" s="1">
        <v>1.9997</v>
      </c>
      <c r="G93" s="13">
        <f>E92*$G$8</f>
        <v>0.002774500000000004</v>
      </c>
      <c r="H93" s="14">
        <f>F92+G93</f>
        <v>2.0004745</v>
      </c>
      <c r="I93" s="15">
        <f>H93+G93</f>
        <v>2.0032490000000003</v>
      </c>
      <c r="J93" s="16">
        <f>K93+0.001</f>
        <v>1.9959255</v>
      </c>
      <c r="K93" s="17">
        <f>F92-G93</f>
        <v>1.9949255000000001</v>
      </c>
      <c r="L93" s="18">
        <f>K93-G93</f>
        <v>1.9921510000000002</v>
      </c>
      <c r="M93" s="19">
        <f>H93-0.001</f>
        <v>1.9994745000000003</v>
      </c>
      <c r="N93" t="b">
        <f>AND(H93&gt;D93,H93&lt;C93)</f>
        <v>1</v>
      </c>
      <c r="O93" t="b">
        <f>AND(N93=1,I93&lt;C93)</f>
        <v>0</v>
      </c>
      <c r="P93" t="b">
        <f>AND(N93=1,O93=0,J93&lt;C93)</f>
        <v>1</v>
      </c>
      <c r="Q93" t="b">
        <f>AND(N93=1,O93=0,P93=0)</f>
        <v>0</v>
      </c>
      <c r="R93" s="8" t="b">
        <f>IF(O93=1,(I93-H93)*10000)</f>
        <v>0</v>
      </c>
      <c r="S93" s="8">
        <f>IF(P93=1,(J93-H93)*10000)</f>
        <v>-45.49000000000136</v>
      </c>
      <c r="T93" s="8" t="b">
        <f>IF(Q93=1,(F93-H93)*10000)</f>
        <v>0</v>
      </c>
      <c r="U93" t="b">
        <f>AND(K93&lt;C93,K93&gt;D93)</f>
        <v>1</v>
      </c>
      <c r="V93" t="b">
        <f>AND(U93=1,L93&gt;D93)</f>
        <v>1</v>
      </c>
      <c r="W93" t="b">
        <f>AND(V93=0,U93=1,M93&lt;C93)</f>
        <v>0</v>
      </c>
      <c r="X93" t="b">
        <f>AND(U93=1,V93=0,W93=0)</f>
        <v>0</v>
      </c>
      <c r="Y93" s="8">
        <f>IF(V93=1,(K93-L93)*10000)</f>
        <v>27.74499999999902</v>
      </c>
      <c r="Z93" s="8" t="b">
        <f>IF(W93=1,(H93-M93)*10000)</f>
        <v>0</v>
      </c>
      <c r="AA93" s="8" t="b">
        <f>IF(X93=1,(K93-F93)*10000)</f>
        <v>0</v>
      </c>
    </row>
    <row r="94" spans="1:27" ht="12.75">
      <c r="A94" s="7">
        <v>39203</v>
      </c>
      <c r="B94" s="1">
        <v>1.9996</v>
      </c>
      <c r="C94" s="1">
        <v>2.0073</v>
      </c>
      <c r="D94" s="1">
        <v>1.9979</v>
      </c>
      <c r="E94" s="1">
        <f>C94-D94</f>
        <v>0.009399999999999853</v>
      </c>
      <c r="F94" s="1">
        <v>1.9985</v>
      </c>
      <c r="G94" s="13">
        <f>E93*$G$8</f>
        <v>0.0021855000000000004</v>
      </c>
      <c r="H94" s="14">
        <f>F93+G94</f>
        <v>2.0018855</v>
      </c>
      <c r="I94" s="15">
        <f>H94+G94</f>
        <v>2.004071</v>
      </c>
      <c r="J94" s="16">
        <f>K94+0.001</f>
        <v>1.9985145</v>
      </c>
      <c r="K94" s="17">
        <f>F93-G94</f>
        <v>1.9975145</v>
      </c>
      <c r="L94" s="18">
        <f>K94-G94</f>
        <v>1.9953290000000001</v>
      </c>
      <c r="M94" s="19">
        <f>H94-0.001</f>
        <v>2.0008855000000003</v>
      </c>
      <c r="N94" t="b">
        <f>AND(H94&gt;D94,H94&lt;C94)</f>
        <v>1</v>
      </c>
      <c r="O94" t="b">
        <f>AND(N94=1,I94&lt;C94)</f>
        <v>1</v>
      </c>
      <c r="P94" t="b">
        <f>AND(N94=1,O94=0,J94&lt;C94)</f>
        <v>0</v>
      </c>
      <c r="Q94" t="b">
        <f>AND(N94=1,O94=0,P94=0)</f>
        <v>0</v>
      </c>
      <c r="R94" s="8">
        <f>IF(O94=1,(I94-H94)*10000)</f>
        <v>21.854999999999514</v>
      </c>
      <c r="S94" s="8" t="b">
        <f>IF(P94=1,(J94-H94)*10000)</f>
        <v>0</v>
      </c>
      <c r="T94" s="8" t="b">
        <f>IF(Q94=1,(F94-H94)*10000)</f>
        <v>0</v>
      </c>
      <c r="U94" t="b">
        <f>AND(K94&lt;C94,K94&gt;D94)</f>
        <v>0</v>
      </c>
      <c r="V94" t="b">
        <f>AND(U94=1,L94&gt;D94)</f>
        <v>0</v>
      </c>
      <c r="W94" t="b">
        <f>AND(V94=0,U94=1,M94&lt;C94)</f>
        <v>0</v>
      </c>
      <c r="X94" t="b">
        <f>AND(U94=1,V94=0,W94=0)</f>
        <v>0</v>
      </c>
      <c r="Y94" s="8" t="b">
        <f>IF(V94=1,(K94-L94)*10000)</f>
        <v>0</v>
      </c>
      <c r="Z94" s="8" t="b">
        <f>IF(W94=1,(H94-M94)*10000)</f>
        <v>0</v>
      </c>
      <c r="AA94" s="8" t="b">
        <f>IF(X94=1,(K94-F94)*10000)</f>
        <v>0</v>
      </c>
    </row>
    <row r="95" spans="1:27" ht="12.75">
      <c r="A95" s="7">
        <v>39204</v>
      </c>
      <c r="B95" s="1">
        <v>1.9983</v>
      </c>
      <c r="C95" s="1">
        <v>1.9993</v>
      </c>
      <c r="D95" s="1">
        <v>1.9868999999999999</v>
      </c>
      <c r="E95" s="1">
        <f>C95-D95</f>
        <v>0.012400000000000189</v>
      </c>
      <c r="F95" s="1">
        <v>1.9885000000000002</v>
      </c>
      <c r="G95" s="13">
        <f>E94*$G$8</f>
        <v>0.0014569999999999772</v>
      </c>
      <c r="H95" s="14">
        <f>F94+G95</f>
        <v>1.999957</v>
      </c>
      <c r="I95" s="15">
        <f>H95+G95</f>
        <v>2.001414</v>
      </c>
      <c r="J95" s="16">
        <f>K95+0.001</f>
        <v>1.9980429999999998</v>
      </c>
      <c r="K95" s="17">
        <f>F94-G95</f>
        <v>1.997043</v>
      </c>
      <c r="L95" s="18">
        <f>K95-G95</f>
        <v>1.9955859999999999</v>
      </c>
      <c r="M95" s="19">
        <f>H95-0.001</f>
        <v>1.998957</v>
      </c>
      <c r="N95" t="b">
        <f>AND(H95&gt;D95,H95&lt;C95)</f>
        <v>0</v>
      </c>
      <c r="O95" t="b">
        <f>AND(N95=1,I95&lt;C95)</f>
        <v>0</v>
      </c>
      <c r="P95" t="b">
        <f>AND(N95=1,O95=0,J95&lt;C95)</f>
        <v>0</v>
      </c>
      <c r="Q95" t="b">
        <f>AND(N95=1,O95=0,P95=0)</f>
        <v>0</v>
      </c>
      <c r="R95" s="8" t="b">
        <f>IF(O95=1,(I95-H95)*10000)</f>
        <v>0</v>
      </c>
      <c r="S95" s="8" t="b">
        <f>IF(P95=1,(J95-H95)*10000)</f>
        <v>0</v>
      </c>
      <c r="T95" s="8" t="b">
        <f>IF(Q95=1,(F95-H95)*10000)</f>
        <v>0</v>
      </c>
      <c r="U95" t="b">
        <f>AND(K95&lt;C95,K95&gt;D95)</f>
        <v>1</v>
      </c>
      <c r="V95" t="b">
        <f>AND(U95=1,L95&gt;D95)</f>
        <v>1</v>
      </c>
      <c r="W95" t="b">
        <f>AND(V95=0,U95=1,M95&lt;C95)</f>
        <v>0</v>
      </c>
      <c r="X95" t="b">
        <f>AND(U95=1,V95=0,W95=0)</f>
        <v>0</v>
      </c>
      <c r="Y95" s="8">
        <f>IF(V95=1,(K95-L95)*10000)</f>
        <v>14.570000000000416</v>
      </c>
      <c r="Z95" s="8" t="b">
        <f>IF(W95=1,(H95-M95)*10000)</f>
        <v>0</v>
      </c>
      <c r="AA95" s="8" t="b">
        <f>IF(X95=1,(K95-F95)*10000)</f>
        <v>0</v>
      </c>
    </row>
    <row r="96" spans="1:27" ht="12.75">
      <c r="A96" s="7">
        <v>39205</v>
      </c>
      <c r="B96" s="1">
        <v>1.9884</v>
      </c>
      <c r="C96" s="1">
        <v>1.9946000000000002</v>
      </c>
      <c r="D96" s="1">
        <v>1.9855</v>
      </c>
      <c r="E96" s="1">
        <f>C96-D96</f>
        <v>0.009100000000000108</v>
      </c>
      <c r="F96" s="1">
        <v>1.9871</v>
      </c>
      <c r="G96" s="13">
        <f>E95*$G$8</f>
        <v>0.0019220000000000292</v>
      </c>
      <c r="H96" s="14">
        <f>F95+G96</f>
        <v>1.9904220000000001</v>
      </c>
      <c r="I96" s="15">
        <f>H96+G96</f>
        <v>1.9923440000000001</v>
      </c>
      <c r="J96" s="16">
        <f>K96+0.001</f>
        <v>1.987578</v>
      </c>
      <c r="K96" s="17">
        <f>F95-G96</f>
        <v>1.9865780000000002</v>
      </c>
      <c r="L96" s="18">
        <f>K96-G96</f>
        <v>1.9846560000000002</v>
      </c>
      <c r="M96" s="19">
        <f>H96-0.001</f>
        <v>1.9894220000000002</v>
      </c>
      <c r="N96" t="b">
        <f>AND(H96&gt;D96,H96&lt;C96)</f>
        <v>1</v>
      </c>
      <c r="O96" t="b">
        <f>AND(N96=1,I96&lt;C96)</f>
        <v>1</v>
      </c>
      <c r="P96" t="b">
        <f>AND(N96=1,O96=0,J96&lt;C96)</f>
        <v>0</v>
      </c>
      <c r="Q96" t="b">
        <f>AND(N96=1,O96=0,P96=0)</f>
        <v>0</v>
      </c>
      <c r="R96" s="8">
        <f>IF(O96=1,(I96-H96)*10000)</f>
        <v>19.219999999999793</v>
      </c>
      <c r="S96" s="8" t="b">
        <f>IF(P96=1,(J96-H96)*10000)</f>
        <v>0</v>
      </c>
      <c r="T96" s="8" t="b">
        <f>IF(Q96=1,(F96-H96)*10000)</f>
        <v>0</v>
      </c>
      <c r="U96" t="b">
        <f>AND(K96&lt;C96,K96&gt;D96)</f>
        <v>1</v>
      </c>
      <c r="V96" t="b">
        <f>AND(U96=1,L96&gt;D96)</f>
        <v>0</v>
      </c>
      <c r="W96" t="b">
        <f>AND(V96=0,U96=1,M96&lt;C96)</f>
        <v>1</v>
      </c>
      <c r="X96" t="b">
        <f>AND(U96=1,V96=0,W96=0)</f>
        <v>0</v>
      </c>
      <c r="Y96" s="8" t="b">
        <f>IF(V96=1,(K96-L96)*10000)</f>
        <v>0</v>
      </c>
      <c r="Z96" s="8">
        <f>IF(W96=1,(H96-M96)*10000)</f>
        <v>9.999999999998899</v>
      </c>
      <c r="AA96" s="8" t="b">
        <f>IF(X96=1,(K96-F96)*10000)</f>
        <v>0</v>
      </c>
    </row>
    <row r="97" spans="1:27" ht="12.75">
      <c r="A97" s="7">
        <v>39206</v>
      </c>
      <c r="B97" s="1">
        <v>1.9873</v>
      </c>
      <c r="C97" s="1">
        <v>1.9943</v>
      </c>
      <c r="D97" s="1">
        <v>1.9843000000000002</v>
      </c>
      <c r="E97" s="1">
        <f>C97-D97</f>
        <v>0.009999999999999787</v>
      </c>
      <c r="F97" s="1">
        <v>1.9921000000000002</v>
      </c>
      <c r="G97" s="13">
        <f>E96*$G$8</f>
        <v>0.0014105000000000168</v>
      </c>
      <c r="H97" s="14">
        <f>F96+G97</f>
        <v>1.9885105</v>
      </c>
      <c r="I97" s="15">
        <f>H97+G97</f>
        <v>1.989921</v>
      </c>
      <c r="J97" s="16">
        <f>K97+0.001</f>
        <v>1.9866895</v>
      </c>
      <c r="K97" s="17">
        <f>F96-G97</f>
        <v>1.9856895</v>
      </c>
      <c r="L97" s="18">
        <f>K97-G97</f>
        <v>1.9842790000000001</v>
      </c>
      <c r="M97" s="19">
        <f>H97-0.001</f>
        <v>1.9875105000000002</v>
      </c>
      <c r="N97" t="b">
        <f>AND(H97&gt;D97,H97&lt;C97)</f>
        <v>1</v>
      </c>
      <c r="O97" t="b">
        <f>AND(N97=1,I97&lt;C97)</f>
        <v>1</v>
      </c>
      <c r="P97" t="b">
        <f>AND(N97=1,O97=0,J97&lt;C97)</f>
        <v>0</v>
      </c>
      <c r="Q97" t="b">
        <f>AND(N97=1,O97=0,P97=0)</f>
        <v>0</v>
      </c>
      <c r="R97" s="8">
        <f>IF(O97=1,(I97-H97)*10000)</f>
        <v>14.104999999999812</v>
      </c>
      <c r="S97" s="8" t="b">
        <f>IF(P97=1,(J97-H97)*10000)</f>
        <v>0</v>
      </c>
      <c r="T97" s="8" t="b">
        <f>IF(Q97=1,(F97-H97)*10000)</f>
        <v>0</v>
      </c>
      <c r="U97" t="b">
        <f>AND(K97&lt;C97,K97&gt;D97)</f>
        <v>1</v>
      </c>
      <c r="V97" t="b">
        <f>AND(U97=1,L97&gt;D97)</f>
        <v>0</v>
      </c>
      <c r="W97" t="b">
        <f>AND(V97=0,U97=1,M97&lt;C97)</f>
        <v>1</v>
      </c>
      <c r="X97" t="b">
        <f>AND(U97=1,V97=0,W97=0)</f>
        <v>0</v>
      </c>
      <c r="Y97" s="8" t="b">
        <f>IF(V97=1,(K97-L97)*10000)</f>
        <v>0</v>
      </c>
      <c r="Z97" s="8">
        <f>IF(W97=1,(H97-M97)*10000)</f>
        <v>9.999999999998899</v>
      </c>
      <c r="AA97" s="8" t="b">
        <f>IF(X97=1,(K97-F97)*10000)</f>
        <v>0</v>
      </c>
    </row>
    <row r="98" spans="1:27" ht="12.75">
      <c r="A98" s="7">
        <v>39209</v>
      </c>
      <c r="B98" s="1">
        <v>1.994</v>
      </c>
      <c r="C98" s="1">
        <v>1.9974</v>
      </c>
      <c r="D98" s="1">
        <v>1.9924</v>
      </c>
      <c r="E98" s="1">
        <f>C98-D98</f>
        <v>0.0050000000000001155</v>
      </c>
      <c r="F98" s="1">
        <v>1.9928</v>
      </c>
      <c r="G98" s="13">
        <f>E97*$G$8</f>
        <v>0.001549999999999967</v>
      </c>
      <c r="H98" s="14">
        <f>F97+G98</f>
        <v>1.9936500000000001</v>
      </c>
      <c r="I98" s="15">
        <f>H98+G98</f>
        <v>1.9952</v>
      </c>
      <c r="J98" s="16">
        <f>K98+0.001</f>
        <v>1.9915500000000002</v>
      </c>
      <c r="K98" s="17">
        <f>F97-G98</f>
        <v>1.9905500000000003</v>
      </c>
      <c r="L98" s="18">
        <f>K98-G98</f>
        <v>1.9890000000000003</v>
      </c>
      <c r="M98" s="19">
        <f>H98-0.001</f>
        <v>1.9926500000000003</v>
      </c>
      <c r="N98" t="b">
        <f>AND(H98&gt;D98,H98&lt;C98)</f>
        <v>1</v>
      </c>
      <c r="O98" t="b">
        <f>AND(N98=1,I98&lt;C98)</f>
        <v>1</v>
      </c>
      <c r="P98" t="b">
        <f>AND(N98=1,O98=0,J98&lt;C98)</f>
        <v>0</v>
      </c>
      <c r="Q98" t="b">
        <f>AND(N98=1,O98=0,P98=0)</f>
        <v>0</v>
      </c>
      <c r="R98" s="8">
        <f>IF(O98=1,(I98-H98)*10000)</f>
        <v>15.499999999999403</v>
      </c>
      <c r="S98" s="8" t="b">
        <f>IF(P98=1,(J98-H98)*10000)</f>
        <v>0</v>
      </c>
      <c r="T98" s="8" t="b">
        <f>IF(Q98=1,(F98-H98)*10000)</f>
        <v>0</v>
      </c>
      <c r="U98" t="b">
        <f>AND(K98&lt;C98,K98&gt;D98)</f>
        <v>0</v>
      </c>
      <c r="V98" t="b">
        <f>AND(U98=1,L98&gt;D98)</f>
        <v>0</v>
      </c>
      <c r="W98" t="b">
        <f>AND(V98=0,U98=1,M98&lt;C98)</f>
        <v>0</v>
      </c>
      <c r="X98" t="b">
        <f>AND(U98=1,V98=0,W98=0)</f>
        <v>0</v>
      </c>
      <c r="Y98" s="8" t="b">
        <f>IF(V98=1,(K98-L98)*10000)</f>
        <v>0</v>
      </c>
      <c r="Z98" s="8" t="b">
        <f>IF(W98=1,(H98-M98)*10000)</f>
        <v>0</v>
      </c>
      <c r="AA98" s="8" t="b">
        <f>IF(X98=1,(K98-F98)*10000)</f>
        <v>0</v>
      </c>
    </row>
    <row r="99" spans="1:27" ht="12.75">
      <c r="A99" s="7">
        <v>39210</v>
      </c>
      <c r="B99" s="1">
        <v>1.9927000000000001</v>
      </c>
      <c r="C99" s="1">
        <v>1.9962</v>
      </c>
      <c r="D99" s="1">
        <v>1.9879</v>
      </c>
      <c r="E99" s="1">
        <f>C99-D99</f>
        <v>0.008299999999999974</v>
      </c>
      <c r="F99" s="1">
        <v>1.9889000000000001</v>
      </c>
      <c r="G99" s="13">
        <f>E98*$G$8</f>
        <v>0.0007750000000000179</v>
      </c>
      <c r="H99" s="14">
        <f>F98+G99</f>
        <v>1.9935749999999999</v>
      </c>
      <c r="I99" s="15">
        <f>H99+G99</f>
        <v>1.9943499999999998</v>
      </c>
      <c r="J99" s="16">
        <f>K99+0.001</f>
        <v>1.9930249999999998</v>
      </c>
      <c r="K99" s="17">
        <f>F98-G99</f>
        <v>1.992025</v>
      </c>
      <c r="L99" s="18">
        <f>K99-G99</f>
        <v>1.99125</v>
      </c>
      <c r="M99" s="19">
        <f>H99-0.001</f>
        <v>1.992575</v>
      </c>
      <c r="N99" t="b">
        <f>AND(H99&gt;D99,H99&lt;C99)</f>
        <v>1</v>
      </c>
      <c r="O99" t="b">
        <f>AND(N99=1,I99&lt;C99)</f>
        <v>1</v>
      </c>
      <c r="P99" t="b">
        <f>AND(N99=1,O99=0,J99&lt;C99)</f>
        <v>0</v>
      </c>
      <c r="Q99" t="b">
        <f>AND(N99=1,O99=0,P99=0)</f>
        <v>0</v>
      </c>
      <c r="R99" s="8">
        <f>IF(O99=1,(I99-H99)*10000)</f>
        <v>7.749999999999702</v>
      </c>
      <c r="S99" s="8" t="b">
        <f>IF(P99=1,(J99-H99)*10000)</f>
        <v>0</v>
      </c>
      <c r="T99" s="8" t="b">
        <f>IF(Q99=1,(F99-H99)*10000)</f>
        <v>0</v>
      </c>
      <c r="U99" t="b">
        <f>AND(K99&lt;C99,K99&gt;D99)</f>
        <v>1</v>
      </c>
      <c r="V99" t="b">
        <f>AND(U99=1,L99&gt;D99)</f>
        <v>1</v>
      </c>
      <c r="W99" t="b">
        <f>AND(V99=0,U99=1,M99&lt;C99)</f>
        <v>0</v>
      </c>
      <c r="X99" t="b">
        <f>AND(U99=1,V99=0,W99=0)</f>
        <v>0</v>
      </c>
      <c r="Y99" s="8">
        <f>IF(V99=1,(K99-L99)*10000)</f>
        <v>7.749999999999702</v>
      </c>
      <c r="Z99" s="8" t="b">
        <f>IF(W99=1,(H99-M99)*10000)</f>
        <v>0</v>
      </c>
      <c r="AA99" s="8" t="b">
        <f>IF(X99=1,(K99-F99)*10000)</f>
        <v>0</v>
      </c>
    </row>
    <row r="100" spans="1:27" ht="12.75">
      <c r="A100" s="7">
        <v>39211</v>
      </c>
      <c r="B100" s="1">
        <v>1.9889999999999999</v>
      </c>
      <c r="C100" s="1">
        <v>1.9999</v>
      </c>
      <c r="D100" s="1">
        <v>1.9882</v>
      </c>
      <c r="E100" s="1">
        <f>C100-D100</f>
        <v>0.011700000000000044</v>
      </c>
      <c r="F100" s="1">
        <v>1.9933</v>
      </c>
      <c r="G100" s="13">
        <f>E99*$G$8</f>
        <v>0.001286499999999996</v>
      </c>
      <c r="H100" s="14">
        <f>F99+G100</f>
        <v>1.9901865</v>
      </c>
      <c r="I100" s="15">
        <f>H100+G100</f>
        <v>1.991473</v>
      </c>
      <c r="J100" s="16">
        <f>K100+0.001</f>
        <v>1.9886135</v>
      </c>
      <c r="K100" s="17">
        <f>F99-G100</f>
        <v>1.9876135000000001</v>
      </c>
      <c r="L100" s="18">
        <f>K100-G100</f>
        <v>1.9863270000000002</v>
      </c>
      <c r="M100" s="19">
        <f>H100-0.001</f>
        <v>1.9891865000000002</v>
      </c>
      <c r="N100" t="b">
        <f>AND(H100&gt;D100,H100&lt;C100)</f>
        <v>1</v>
      </c>
      <c r="O100" t="b">
        <f>AND(N100=1,I100&lt;C100)</f>
        <v>1</v>
      </c>
      <c r="P100" t="b">
        <f>AND(N100=1,O100=0,J100&lt;C100)</f>
        <v>0</v>
      </c>
      <c r="Q100" t="b">
        <f>AND(N100=1,O100=0,P100=0)</f>
        <v>0</v>
      </c>
      <c r="R100" s="8">
        <f>IF(O100=1,(I100-H100)*10000)</f>
        <v>12.864999999999682</v>
      </c>
      <c r="S100" s="8" t="b">
        <f>IF(P100=1,(J100-H100)*10000)</f>
        <v>0</v>
      </c>
      <c r="T100" s="8" t="b">
        <f>IF(Q100=1,(F100-H100)*10000)</f>
        <v>0</v>
      </c>
      <c r="U100" t="b">
        <f>AND(K100&lt;C100,K100&gt;D100)</f>
        <v>0</v>
      </c>
      <c r="V100" t="b">
        <f>AND(U100=1,L100&gt;D100)</f>
        <v>0</v>
      </c>
      <c r="W100" t="b">
        <f>AND(V100=0,U100=1,M100&lt;C100)</f>
        <v>0</v>
      </c>
      <c r="X100" t="b">
        <f>AND(U100=1,V100=0,W100=0)</f>
        <v>0</v>
      </c>
      <c r="Y100" s="8" t="b">
        <f>IF(V100=1,(K100-L100)*10000)</f>
        <v>0</v>
      </c>
      <c r="Z100" s="8" t="b">
        <f>IF(W100=1,(H100-M100)*10000)</f>
        <v>0</v>
      </c>
      <c r="AA100" s="8" t="b">
        <f>IF(X100=1,(K100-F100)*10000)</f>
        <v>0</v>
      </c>
    </row>
    <row r="101" spans="1:27" ht="12.75">
      <c r="A101" s="7">
        <v>39212</v>
      </c>
      <c r="B101" s="1">
        <v>1.9934</v>
      </c>
      <c r="C101" s="1">
        <v>1.9962</v>
      </c>
      <c r="D101" s="1">
        <v>1.9769999999999999</v>
      </c>
      <c r="E101" s="1">
        <f>C101-D101</f>
        <v>0.019200000000000106</v>
      </c>
      <c r="F101" s="1">
        <v>1.9778</v>
      </c>
      <c r="G101" s="13">
        <f>E100*$G$8</f>
        <v>0.0018135000000000067</v>
      </c>
      <c r="H101" s="14">
        <f>F100+G101</f>
        <v>1.9951135</v>
      </c>
      <c r="I101" s="15">
        <f>H101+G101</f>
        <v>1.996927</v>
      </c>
      <c r="J101" s="16">
        <f>K101+0.001</f>
        <v>1.9924865</v>
      </c>
      <c r="K101" s="17">
        <f>F100-G101</f>
        <v>1.9914865000000002</v>
      </c>
      <c r="L101" s="18">
        <f>K101-G101</f>
        <v>1.9896730000000002</v>
      </c>
      <c r="M101" s="19">
        <f>H101-0.001</f>
        <v>1.9941135</v>
      </c>
      <c r="N101" t="b">
        <f>AND(H101&gt;D101,H101&lt;C101)</f>
        <v>1</v>
      </c>
      <c r="O101" t="b">
        <f>AND(N101=1,I101&lt;C101)</f>
        <v>0</v>
      </c>
      <c r="P101" t="b">
        <f>AND(N101=1,O101=0,J101&lt;C101)</f>
        <v>1</v>
      </c>
      <c r="Q101" t="b">
        <f>AND(N101=1,O101=0,P101=0)</f>
        <v>0</v>
      </c>
      <c r="R101" s="8" t="b">
        <f>IF(O101=1,(I101-H101)*10000)</f>
        <v>0</v>
      </c>
      <c r="S101" s="8">
        <f>IF(P101=1,(J101-H101)*10000)</f>
        <v>-26.26999999999935</v>
      </c>
      <c r="T101" s="8" t="b">
        <f>IF(Q101=1,(F101-H101)*10000)</f>
        <v>0</v>
      </c>
      <c r="U101" t="b">
        <f>AND(K101&lt;C101,K101&gt;D101)</f>
        <v>1</v>
      </c>
      <c r="V101" t="b">
        <f>AND(U101=1,L101&gt;D101)</f>
        <v>1</v>
      </c>
      <c r="W101" t="b">
        <f>AND(V101=0,U101=1,M101&lt;C101)</f>
        <v>0</v>
      </c>
      <c r="X101" t="b">
        <f>AND(U101=1,V101=0,W101=0)</f>
        <v>0</v>
      </c>
      <c r="Y101" s="8">
        <f>IF(V101=1,(K101-L101)*10000)</f>
        <v>18.134999999999124</v>
      </c>
      <c r="Z101" s="8" t="b">
        <f>IF(W101=1,(H101-M101)*10000)</f>
        <v>0</v>
      </c>
      <c r="AA101" s="8" t="b">
        <f>IF(X101=1,(K101-F101)*10000)</f>
        <v>0</v>
      </c>
    </row>
    <row r="102" spans="1:27" ht="12.75">
      <c r="A102" s="7">
        <v>39213</v>
      </c>
      <c r="B102" s="1">
        <v>1.9777</v>
      </c>
      <c r="C102" s="1">
        <v>1.9846</v>
      </c>
      <c r="D102" s="1">
        <v>1.9762</v>
      </c>
      <c r="E102" s="1">
        <f>C102-D102</f>
        <v>0.008399999999999963</v>
      </c>
      <c r="F102" s="1">
        <v>1.9812</v>
      </c>
      <c r="G102" s="13">
        <f>E101*$G$8</f>
        <v>0.0029760000000000164</v>
      </c>
      <c r="H102" s="14">
        <f>F101+G102</f>
        <v>1.980776</v>
      </c>
      <c r="I102" s="15">
        <f>H102+G102</f>
        <v>1.9837520000000002</v>
      </c>
      <c r="J102" s="16">
        <f>K102+0.001</f>
        <v>1.9758239999999998</v>
      </c>
      <c r="K102" s="17">
        <f>F101-G102</f>
        <v>1.974824</v>
      </c>
      <c r="L102" s="18">
        <f>K102-G102</f>
        <v>1.9718479999999998</v>
      </c>
      <c r="M102" s="19">
        <f>H102-0.001</f>
        <v>1.9797760000000002</v>
      </c>
      <c r="N102" t="b">
        <f>AND(H102&gt;D102,H102&lt;C102)</f>
        <v>1</v>
      </c>
      <c r="O102" t="b">
        <f>AND(N102=1,I102&lt;C102)</f>
        <v>1</v>
      </c>
      <c r="P102" t="b">
        <f>AND(N102=1,O102=0,J102&lt;C102)</f>
        <v>0</v>
      </c>
      <c r="Q102" t="b">
        <f>AND(N102=1,O102=0,P102=0)</f>
        <v>0</v>
      </c>
      <c r="R102" s="8">
        <f>IF(O102=1,(I102-H102)*10000)</f>
        <v>29.760000000000897</v>
      </c>
      <c r="S102" s="8" t="b">
        <f>IF(P102=1,(J102-H102)*10000)</f>
        <v>0</v>
      </c>
      <c r="T102" s="8" t="b">
        <f>IF(Q102=1,(F102-H102)*10000)</f>
        <v>0</v>
      </c>
      <c r="U102" t="b">
        <f>AND(K102&lt;C102,K102&gt;D102)</f>
        <v>0</v>
      </c>
      <c r="V102" t="b">
        <f>AND(U102=1,L102&gt;D102)</f>
        <v>0</v>
      </c>
      <c r="W102" t="b">
        <f>AND(V102=0,U102=1,M102&lt;C102)</f>
        <v>0</v>
      </c>
      <c r="X102" t="b">
        <f>AND(U102=1,V102=0,W102=0)</f>
        <v>0</v>
      </c>
      <c r="Y102" s="8" t="b">
        <f>IF(V102=1,(K102-L102)*10000)</f>
        <v>0</v>
      </c>
      <c r="Z102" s="8" t="b">
        <f>IF(W102=1,(H102-M102)*10000)</f>
        <v>0</v>
      </c>
      <c r="AA102" s="8" t="b">
        <f>IF(X102=1,(K102-F102)*10000)</f>
        <v>0</v>
      </c>
    </row>
    <row r="103" spans="1:27" ht="12.75">
      <c r="A103" s="7">
        <v>39216</v>
      </c>
      <c r="B103" s="1">
        <v>1.9817</v>
      </c>
      <c r="C103" s="1">
        <v>1.9844</v>
      </c>
      <c r="D103" s="1">
        <v>1.9781</v>
      </c>
      <c r="E103" s="1">
        <f>C103-D103</f>
        <v>0.006299999999999972</v>
      </c>
      <c r="F103" s="1">
        <v>1.9788999999999999</v>
      </c>
      <c r="G103" s="13">
        <f>E102*$G$8</f>
        <v>0.0013019999999999944</v>
      </c>
      <c r="H103" s="14">
        <f>F102+G103</f>
        <v>1.982502</v>
      </c>
      <c r="I103" s="15">
        <f>H103+G103</f>
        <v>1.983804</v>
      </c>
      <c r="J103" s="16">
        <f>K103+0.001</f>
        <v>1.980898</v>
      </c>
      <c r="K103" s="17">
        <f>F102-G103</f>
        <v>1.9798980000000002</v>
      </c>
      <c r="L103" s="18">
        <f>K103-G103</f>
        <v>1.9785960000000002</v>
      </c>
      <c r="M103" s="19">
        <f>H103-0.001</f>
        <v>1.981502</v>
      </c>
      <c r="N103" t="b">
        <f>AND(H103&gt;D103,H103&lt;C103)</f>
        <v>1</v>
      </c>
      <c r="O103" t="b">
        <f>AND(N103=1,I103&lt;C103)</f>
        <v>1</v>
      </c>
      <c r="P103" t="b">
        <f>AND(N103=1,O103=0,J103&lt;C103)</f>
        <v>0</v>
      </c>
      <c r="Q103" t="b">
        <f>AND(N103=1,O103=0,P103=0)</f>
        <v>0</v>
      </c>
      <c r="R103" s="8">
        <f>IF(O103=1,(I103-H103)*10000)</f>
        <v>13.019999999999143</v>
      </c>
      <c r="S103" s="8" t="b">
        <f>IF(P103=1,(J103-H103)*10000)</f>
        <v>0</v>
      </c>
      <c r="T103" s="8" t="b">
        <f>IF(Q103=1,(F103-H103)*10000)</f>
        <v>0</v>
      </c>
      <c r="U103" t="b">
        <f>AND(K103&lt;C103,K103&gt;D103)</f>
        <v>1</v>
      </c>
      <c r="V103" t="b">
        <f>AND(U103=1,L103&gt;D103)</f>
        <v>1</v>
      </c>
      <c r="W103" t="b">
        <f>AND(V103=0,U103=1,M103&lt;C103)</f>
        <v>0</v>
      </c>
      <c r="X103" t="b">
        <f>AND(U103=1,V103=0,W103=0)</f>
        <v>0</v>
      </c>
      <c r="Y103" s="8">
        <f>IF(V103=1,(K103-L103)*10000)</f>
        <v>13.019999999999143</v>
      </c>
      <c r="Z103" s="8" t="b">
        <f>IF(W103=1,(H103-M103)*10000)</f>
        <v>0</v>
      </c>
      <c r="AA103" s="8" t="b">
        <f>IF(X103=1,(K103-F103)*10000)</f>
        <v>0</v>
      </c>
    </row>
    <row r="104" spans="1:27" ht="12.75">
      <c r="A104" s="7">
        <v>39217</v>
      </c>
      <c r="B104" s="1">
        <v>1.9788000000000001</v>
      </c>
      <c r="C104" s="1">
        <v>1.9872</v>
      </c>
      <c r="D104" s="1">
        <v>1.9746000000000001</v>
      </c>
      <c r="E104" s="1">
        <f>C104-D104</f>
        <v>0.012599999999999945</v>
      </c>
      <c r="F104" s="1">
        <v>1.9858</v>
      </c>
      <c r="G104" s="13">
        <f>E103*$G$8</f>
        <v>0.0009764999999999957</v>
      </c>
      <c r="H104" s="14">
        <f>F103+G104</f>
        <v>1.9798764999999998</v>
      </c>
      <c r="I104" s="15">
        <f>H104+G104</f>
        <v>1.9808529999999998</v>
      </c>
      <c r="J104" s="16">
        <f>K104+0.001</f>
        <v>1.9789234999999998</v>
      </c>
      <c r="K104" s="17">
        <f>F103-G104</f>
        <v>1.9779235</v>
      </c>
      <c r="L104" s="18">
        <f>K104-G104</f>
        <v>1.976947</v>
      </c>
      <c r="M104" s="19">
        <f>H104-0.001</f>
        <v>1.9788765</v>
      </c>
      <c r="N104" t="b">
        <f>AND(H104&gt;D104,H104&lt;C104)</f>
        <v>1</v>
      </c>
      <c r="O104" t="b">
        <f>AND(N104=1,I104&lt;C104)</f>
        <v>1</v>
      </c>
      <c r="P104" t="b">
        <f>AND(N104=1,O104=0,J104&lt;C104)</f>
        <v>0</v>
      </c>
      <c r="Q104" t="b">
        <f>AND(N104=1,O104=0,P104=0)</f>
        <v>0</v>
      </c>
      <c r="R104" s="8">
        <f>IF(O104=1,(I104-H104)*10000)</f>
        <v>9.764999999999358</v>
      </c>
      <c r="S104" s="8" t="b">
        <f>IF(P104=1,(J104-H104)*10000)</f>
        <v>0</v>
      </c>
      <c r="T104" s="8" t="b">
        <f>IF(Q104=1,(F104-H104)*10000)</f>
        <v>0</v>
      </c>
      <c r="U104" t="b">
        <f>AND(K104&lt;C104,K104&gt;D104)</f>
        <v>1</v>
      </c>
      <c r="V104" t="b">
        <f>AND(U104=1,L104&gt;D104)</f>
        <v>1</v>
      </c>
      <c r="W104" t="b">
        <f>AND(V104=0,U104=1,M104&lt;C104)</f>
        <v>0</v>
      </c>
      <c r="X104" t="b">
        <f>AND(U104=1,V104=0,W104=0)</f>
        <v>0</v>
      </c>
      <c r="Y104" s="8">
        <f>IF(V104=1,(K104-L104)*10000)</f>
        <v>9.764999999999358</v>
      </c>
      <c r="Z104" s="8" t="b">
        <f>IF(W104=1,(H104-M104)*10000)</f>
        <v>0</v>
      </c>
      <c r="AA104" s="8" t="b">
        <f>IF(X104=1,(K104-F104)*10000)</f>
        <v>0</v>
      </c>
    </row>
    <row r="105" spans="1:27" ht="12.75">
      <c r="A105" s="7">
        <v>39218</v>
      </c>
      <c r="B105" s="1">
        <v>1.9857</v>
      </c>
      <c r="C105" s="1">
        <v>1.9873</v>
      </c>
      <c r="D105" s="1">
        <v>1.9756</v>
      </c>
      <c r="E105" s="1">
        <f>C105-D105</f>
        <v>0.011700000000000044</v>
      </c>
      <c r="F105" s="1">
        <v>1.9772</v>
      </c>
      <c r="G105" s="13">
        <f>E104*$G$8</f>
        <v>0.0019529999999999914</v>
      </c>
      <c r="H105" s="14">
        <f>F104+G105</f>
        <v>1.987753</v>
      </c>
      <c r="I105" s="15">
        <f>H105+G105</f>
        <v>1.9897060000000002</v>
      </c>
      <c r="J105" s="16">
        <f>K105+0.001</f>
        <v>1.9848469999999998</v>
      </c>
      <c r="K105" s="17">
        <f>F104-G105</f>
        <v>1.983847</v>
      </c>
      <c r="L105" s="18">
        <f>K105-G105</f>
        <v>1.9818939999999998</v>
      </c>
      <c r="M105" s="19">
        <f>H105-0.001</f>
        <v>1.9867530000000002</v>
      </c>
      <c r="N105" t="b">
        <f>AND(H105&gt;D105,H105&lt;C105)</f>
        <v>0</v>
      </c>
      <c r="O105" t="b">
        <f>AND(N105=1,I105&lt;C105)</f>
        <v>0</v>
      </c>
      <c r="P105" t="b">
        <f>AND(N105=1,O105=0,J105&lt;C105)</f>
        <v>0</v>
      </c>
      <c r="Q105" t="b">
        <f>AND(N105=1,O105=0,P105=0)</f>
        <v>0</v>
      </c>
      <c r="R105" s="8" t="b">
        <f>IF(O105=1,(I105-H105)*10000)</f>
        <v>0</v>
      </c>
      <c r="S105" s="8" t="b">
        <f>IF(P105=1,(J105-H105)*10000)</f>
        <v>0</v>
      </c>
      <c r="T105" s="8" t="b">
        <f>IF(Q105=1,(F105-H105)*10000)</f>
        <v>0</v>
      </c>
      <c r="U105" t="b">
        <f>AND(K105&lt;C105,K105&gt;D105)</f>
        <v>1</v>
      </c>
      <c r="V105" t="b">
        <f>AND(U105=1,L105&gt;D105)</f>
        <v>1</v>
      </c>
      <c r="W105" t="b">
        <f>AND(V105=0,U105=1,M105&lt;C105)</f>
        <v>0</v>
      </c>
      <c r="X105" t="b">
        <f>AND(U105=1,V105=0,W105=0)</f>
        <v>0</v>
      </c>
      <c r="Y105" s="8">
        <f>IF(V105=1,(K105-L105)*10000)</f>
        <v>19.530000000000936</v>
      </c>
      <c r="Z105" s="8" t="b">
        <f>IF(W105=1,(H105-M105)*10000)</f>
        <v>0</v>
      </c>
      <c r="AA105" s="8" t="b">
        <f>IF(X105=1,(K105-F105)*10000)</f>
        <v>0</v>
      </c>
    </row>
    <row r="106" spans="1:27" ht="12.75">
      <c r="A106" s="7">
        <v>39219</v>
      </c>
      <c r="B106" s="1">
        <v>1.9771</v>
      </c>
      <c r="C106" s="1">
        <v>1.9792</v>
      </c>
      <c r="D106" s="1">
        <v>1.9733</v>
      </c>
      <c r="E106" s="1">
        <f>C106-D106</f>
        <v>0.005900000000000016</v>
      </c>
      <c r="F106" s="1">
        <v>1.9749</v>
      </c>
      <c r="G106" s="13">
        <f>E105*$G$8</f>
        <v>0.0018135000000000067</v>
      </c>
      <c r="H106" s="14">
        <f>F105+G106</f>
        <v>1.9790135</v>
      </c>
      <c r="I106" s="15">
        <f>H106+G106</f>
        <v>1.980827</v>
      </c>
      <c r="J106" s="16">
        <f>K106+0.001</f>
        <v>1.9763865</v>
      </c>
      <c r="K106" s="17">
        <f>F105-G106</f>
        <v>1.9753865000000002</v>
      </c>
      <c r="L106" s="18">
        <f>K106-G106</f>
        <v>1.9735730000000002</v>
      </c>
      <c r="M106" s="19">
        <f>H106-0.001</f>
        <v>1.9780135</v>
      </c>
      <c r="N106" t="b">
        <f>AND(H106&gt;D106,H106&lt;C106)</f>
        <v>1</v>
      </c>
      <c r="O106" t="b">
        <f>AND(N106=1,I106&lt;C106)</f>
        <v>0</v>
      </c>
      <c r="P106" t="b">
        <f>AND(N106=1,O106=0,J106&lt;C106)</f>
        <v>1</v>
      </c>
      <c r="Q106" t="b">
        <f>AND(N106=1,O106=0,P106=0)</f>
        <v>0</v>
      </c>
      <c r="R106" s="8" t="b">
        <f>IF(O106=1,(I106-H106)*10000)</f>
        <v>0</v>
      </c>
      <c r="S106" s="8">
        <f>IF(P106=1,(J106-H106)*10000)</f>
        <v>-26.26999999999935</v>
      </c>
      <c r="T106" s="8" t="b">
        <f>IF(Q106=1,(F106-H106)*10000)</f>
        <v>0</v>
      </c>
      <c r="U106" t="b">
        <f>AND(K106&lt;C106,K106&gt;D106)</f>
        <v>1</v>
      </c>
      <c r="V106" t="b">
        <f>AND(U106=1,L106&gt;D106)</f>
        <v>1</v>
      </c>
      <c r="W106" t="b">
        <f>AND(V106=0,U106=1,M106&lt;C106)</f>
        <v>0</v>
      </c>
      <c r="X106" t="b">
        <f>AND(U106=1,V106=0,W106=0)</f>
        <v>0</v>
      </c>
      <c r="Y106" s="8">
        <f>IF(V106=1,(K106-L106)*10000)</f>
        <v>18.134999999999124</v>
      </c>
      <c r="Z106" s="8" t="b">
        <f>IF(W106=1,(H106-M106)*10000)</f>
        <v>0</v>
      </c>
      <c r="AA106" s="8" t="b">
        <f>IF(X106=1,(K106-F106)*10000)</f>
        <v>0</v>
      </c>
    </row>
    <row r="107" spans="1:27" ht="12.75">
      <c r="A107" s="7">
        <v>39220</v>
      </c>
      <c r="B107" s="1">
        <v>1.9747</v>
      </c>
      <c r="C107" s="1">
        <v>1.9778</v>
      </c>
      <c r="D107" s="1">
        <v>1.97</v>
      </c>
      <c r="E107" s="1">
        <f>C107-D107</f>
        <v>0.007800000000000029</v>
      </c>
      <c r="F107" s="1">
        <v>1.9746000000000001</v>
      </c>
      <c r="G107" s="13">
        <f>E106*$G$8</f>
        <v>0.0009145000000000026</v>
      </c>
      <c r="H107" s="14">
        <f>F106+G107</f>
        <v>1.9758145</v>
      </c>
      <c r="I107" s="15">
        <f>H107+G107</f>
        <v>1.976729</v>
      </c>
      <c r="J107" s="16">
        <f>K107+0.001</f>
        <v>1.9749855</v>
      </c>
      <c r="K107" s="17">
        <f>F106-G107</f>
        <v>1.9739855000000002</v>
      </c>
      <c r="L107" s="18">
        <f>K107-G107</f>
        <v>1.9730710000000002</v>
      </c>
      <c r="M107" s="19">
        <f>H107-0.001</f>
        <v>1.9748145000000001</v>
      </c>
      <c r="N107" t="b">
        <f>AND(H107&gt;D107,H107&lt;C107)</f>
        <v>1</v>
      </c>
      <c r="O107" t="b">
        <f>AND(N107=1,I107&lt;C107)</f>
        <v>1</v>
      </c>
      <c r="P107" t="b">
        <f>AND(N107=1,O107=0,J107&lt;C107)</f>
        <v>0</v>
      </c>
      <c r="Q107" t="b">
        <f>AND(N107=1,O107=0,P107=0)</f>
        <v>0</v>
      </c>
      <c r="R107" s="8">
        <f>IF(O107=1,(I107-H107)*10000)</f>
        <v>9.144999999999293</v>
      </c>
      <c r="S107" s="8" t="b">
        <f>IF(P107=1,(J107-H107)*10000)</f>
        <v>0</v>
      </c>
      <c r="T107" s="8" t="b">
        <f>IF(Q107=1,(F107-H107)*10000)</f>
        <v>0</v>
      </c>
      <c r="U107" t="b">
        <f>AND(K107&lt;C107,K107&gt;D107)</f>
        <v>1</v>
      </c>
      <c r="V107" t="b">
        <f>AND(U107=1,L107&gt;D107)</f>
        <v>1</v>
      </c>
      <c r="W107" t="b">
        <f>AND(V107=0,U107=1,M107&lt;C107)</f>
        <v>0</v>
      </c>
      <c r="X107" t="b">
        <f>AND(U107=1,V107=0,W107=0)</f>
        <v>0</v>
      </c>
      <c r="Y107" s="8">
        <f>IF(V107=1,(K107-L107)*10000)</f>
        <v>9.144999999999293</v>
      </c>
      <c r="Z107" s="8" t="b">
        <f>IF(W107=1,(H107-M107)*10000)</f>
        <v>0</v>
      </c>
      <c r="AA107" s="8" t="b">
        <f>IF(X107=1,(K107-F107)*10000)</f>
        <v>0</v>
      </c>
    </row>
    <row r="108" spans="1:27" ht="12.75">
      <c r="A108" s="7">
        <v>39223</v>
      </c>
      <c r="B108" s="1">
        <v>1.9745</v>
      </c>
      <c r="C108" s="1">
        <v>1.9755</v>
      </c>
      <c r="D108" s="1">
        <v>1.9676</v>
      </c>
      <c r="E108" s="1">
        <f>C108-D108</f>
        <v>0.007900000000000018</v>
      </c>
      <c r="F108" s="1">
        <v>1.9705</v>
      </c>
      <c r="G108" s="13">
        <f>E107*$G$8</f>
        <v>0.0012090000000000046</v>
      </c>
      <c r="H108" s="14">
        <f>F107+G108</f>
        <v>1.9758090000000001</v>
      </c>
      <c r="I108" s="15">
        <f>H108+G108</f>
        <v>1.9770180000000002</v>
      </c>
      <c r="J108" s="16">
        <f>K108+0.001</f>
        <v>1.974391</v>
      </c>
      <c r="K108" s="17">
        <f>F107-G108</f>
        <v>1.9733910000000001</v>
      </c>
      <c r="L108" s="18">
        <f>K108-G108</f>
        <v>1.972182</v>
      </c>
      <c r="M108" s="19">
        <f>H108-0.001</f>
        <v>1.9748090000000003</v>
      </c>
      <c r="N108" t="b">
        <f>AND(H108&gt;D108,H108&lt;C108)</f>
        <v>0</v>
      </c>
      <c r="O108" t="b">
        <f>AND(N108=1,I108&lt;C108)</f>
        <v>0</v>
      </c>
      <c r="P108" t="b">
        <f>AND(N108=1,O108=0,J108&lt;C108)</f>
        <v>0</v>
      </c>
      <c r="Q108" t="b">
        <f>AND(N108=1,O108=0,P108=0)</f>
        <v>0</v>
      </c>
      <c r="R108" s="8" t="b">
        <f>IF(O108=1,(I108-H108)*10000)</f>
        <v>0</v>
      </c>
      <c r="S108" s="8" t="b">
        <f>IF(P108=1,(J108-H108)*10000)</f>
        <v>0</v>
      </c>
      <c r="T108" s="8" t="b">
        <f>IF(Q108=1,(F108-H108)*10000)</f>
        <v>0</v>
      </c>
      <c r="U108" t="b">
        <f>AND(K108&lt;C108,K108&gt;D108)</f>
        <v>1</v>
      </c>
      <c r="V108" t="b">
        <f>AND(U108=1,L108&gt;D108)</f>
        <v>1</v>
      </c>
      <c r="W108" t="b">
        <f>AND(V108=0,U108=1,M108&lt;C108)</f>
        <v>0</v>
      </c>
      <c r="X108" t="b">
        <f>AND(U108=1,V108=0,W108=0)</f>
        <v>0</v>
      </c>
      <c r="Y108" s="8">
        <f>IF(V108=1,(K108-L108)*10000)</f>
        <v>12.090000000000156</v>
      </c>
      <c r="Z108" s="8" t="b">
        <f>IF(W108=1,(H108-M108)*10000)</f>
        <v>0</v>
      </c>
      <c r="AA108" s="8" t="b">
        <f>IF(X108=1,(K108-F108)*10000)</f>
        <v>0</v>
      </c>
    </row>
    <row r="109" spans="1:27" ht="12.75">
      <c r="A109" s="7">
        <v>39224</v>
      </c>
      <c r="B109" s="1">
        <v>1.9706000000000001</v>
      </c>
      <c r="C109" s="1">
        <v>1.9769</v>
      </c>
      <c r="D109" s="1">
        <v>1.9701</v>
      </c>
      <c r="E109" s="1">
        <f>C109-D109</f>
        <v>0.006800000000000139</v>
      </c>
      <c r="F109" s="1">
        <v>1.9747</v>
      </c>
      <c r="G109" s="13">
        <f>E108*$G$8</f>
        <v>0.0012245000000000027</v>
      </c>
      <c r="H109" s="14">
        <f>F108+G109</f>
        <v>1.9717244999999999</v>
      </c>
      <c r="I109" s="15">
        <f>H109+G109</f>
        <v>1.9729489999999998</v>
      </c>
      <c r="J109" s="16">
        <f>K109+0.001</f>
        <v>1.9702754999999998</v>
      </c>
      <c r="K109" s="17">
        <f>F108-G109</f>
        <v>1.9692755</v>
      </c>
      <c r="L109" s="18">
        <f>K109-G109</f>
        <v>1.968051</v>
      </c>
      <c r="M109" s="19">
        <f>H109-0.001</f>
        <v>1.9707245</v>
      </c>
      <c r="N109" t="b">
        <f>AND(H109&gt;D109,H109&lt;C109)</f>
        <v>1</v>
      </c>
      <c r="O109" t="b">
        <f>AND(N109=1,I109&lt;C109)</f>
        <v>1</v>
      </c>
      <c r="P109" t="b">
        <f>AND(N109=1,O109=0,J109&lt;C109)</f>
        <v>0</v>
      </c>
      <c r="Q109" t="b">
        <f>AND(N109=1,O109=0,P109=0)</f>
        <v>0</v>
      </c>
      <c r="R109" s="8">
        <f>IF(O109=1,(I109-H109)*10000)</f>
        <v>12.244999999999617</v>
      </c>
      <c r="S109" s="8" t="b">
        <f>IF(P109=1,(J109-H109)*10000)</f>
        <v>0</v>
      </c>
      <c r="T109" s="8" t="b">
        <f>IF(Q109=1,(F109-H109)*10000)</f>
        <v>0</v>
      </c>
      <c r="U109" t="b">
        <f>AND(K109&lt;C109,K109&gt;D109)</f>
        <v>0</v>
      </c>
      <c r="V109" t="b">
        <f>AND(U109=1,L109&gt;D109)</f>
        <v>0</v>
      </c>
      <c r="W109" t="b">
        <f>AND(V109=0,U109=1,M109&lt;C109)</f>
        <v>0</v>
      </c>
      <c r="X109" t="b">
        <f>AND(U109=1,V109=0,W109=0)</f>
        <v>0</v>
      </c>
      <c r="Y109" s="8" t="b">
        <f>IF(V109=1,(K109-L109)*10000)</f>
        <v>0</v>
      </c>
      <c r="Z109" s="8" t="b">
        <f>IF(W109=1,(H109-M109)*10000)</f>
        <v>0</v>
      </c>
      <c r="AA109" s="8" t="b">
        <f>IF(X109=1,(K109-F109)*10000)</f>
        <v>0</v>
      </c>
    </row>
    <row r="110" spans="1:27" ht="12.75">
      <c r="A110" s="7">
        <v>39225</v>
      </c>
      <c r="B110" s="1">
        <v>1.9748</v>
      </c>
      <c r="C110" s="1">
        <v>1.9895</v>
      </c>
      <c r="D110" s="1">
        <v>1.9715</v>
      </c>
      <c r="E110" s="1">
        <f>C110-D110</f>
        <v>0.018000000000000016</v>
      </c>
      <c r="F110" s="1">
        <v>1.986</v>
      </c>
      <c r="G110" s="13">
        <f>E109*$G$8</f>
        <v>0.0010540000000000215</v>
      </c>
      <c r="H110" s="14">
        <f>F109+G110</f>
        <v>1.975754</v>
      </c>
      <c r="I110" s="15">
        <f>H110+G110</f>
        <v>1.9768080000000001</v>
      </c>
      <c r="J110" s="16">
        <f>K110+0.001</f>
        <v>1.9746459999999997</v>
      </c>
      <c r="K110" s="17">
        <f>F109-G110</f>
        <v>1.9736459999999998</v>
      </c>
      <c r="L110" s="18">
        <f>K110-G110</f>
        <v>1.9725919999999997</v>
      </c>
      <c r="M110" s="19">
        <f>H110-0.001</f>
        <v>1.9747540000000001</v>
      </c>
      <c r="N110" t="b">
        <f>AND(H110&gt;D110,H110&lt;C110)</f>
        <v>1</v>
      </c>
      <c r="O110" t="b">
        <f>AND(N110=1,I110&lt;C110)</f>
        <v>1</v>
      </c>
      <c r="P110" t="b">
        <f>AND(N110=1,O110=0,J110&lt;C110)</f>
        <v>0</v>
      </c>
      <c r="Q110" t="b">
        <f>AND(N110=1,O110=0,P110=0)</f>
        <v>0</v>
      </c>
      <c r="R110" s="8">
        <f>IF(O110=1,(I110-H110)*10000)</f>
        <v>10.540000000001104</v>
      </c>
      <c r="S110" s="8" t="b">
        <f>IF(P110=1,(J110-H110)*10000)</f>
        <v>0</v>
      </c>
      <c r="T110" s="8" t="b">
        <f>IF(Q110=1,(F110-H110)*10000)</f>
        <v>0</v>
      </c>
      <c r="U110" t="b">
        <f>AND(K110&lt;C110,K110&gt;D110)</f>
        <v>1</v>
      </c>
      <c r="V110" t="b">
        <f>AND(U110=1,L110&gt;D110)</f>
        <v>1</v>
      </c>
      <c r="W110" t="b">
        <f>AND(V110=0,U110=1,M110&lt;C110)</f>
        <v>0</v>
      </c>
      <c r="X110" t="b">
        <f>AND(U110=1,V110=0,W110=0)</f>
        <v>0</v>
      </c>
      <c r="Y110" s="8">
        <f>IF(V110=1,(K110-L110)*10000)</f>
        <v>10.540000000001104</v>
      </c>
      <c r="Z110" s="8" t="b">
        <f>IF(W110=1,(H110-M110)*10000)</f>
        <v>0</v>
      </c>
      <c r="AA110" s="8" t="b">
        <f>IF(X110=1,(K110-F110)*10000)</f>
        <v>0</v>
      </c>
    </row>
    <row r="111" spans="1:27" ht="12.75">
      <c r="A111" s="7">
        <v>39226</v>
      </c>
      <c r="B111" s="1">
        <v>1.9859</v>
      </c>
      <c r="C111" s="1">
        <v>1.9889000000000001</v>
      </c>
      <c r="D111" s="1">
        <v>1.9828999999999999</v>
      </c>
      <c r="E111" s="1">
        <f>C111-D111</f>
        <v>0.006000000000000227</v>
      </c>
      <c r="F111" s="1">
        <v>1.9846</v>
      </c>
      <c r="G111" s="13">
        <f>E110*$G$8</f>
        <v>0.0027900000000000025</v>
      </c>
      <c r="H111" s="14">
        <f>F110+G111</f>
        <v>1.98879</v>
      </c>
      <c r="I111" s="15">
        <f>H111+G111</f>
        <v>1.9915800000000001</v>
      </c>
      <c r="J111" s="16">
        <f>K111+0.001</f>
        <v>1.9842099999999998</v>
      </c>
      <c r="K111" s="17">
        <f>F110-G111</f>
        <v>1.98321</v>
      </c>
      <c r="L111" s="18">
        <f>K111-G111</f>
        <v>1.9804199999999998</v>
      </c>
      <c r="M111" s="19">
        <f>H111-0.001</f>
        <v>1.9877900000000002</v>
      </c>
      <c r="N111" t="b">
        <f>AND(H111&gt;D111,H111&lt;C111)</f>
        <v>1</v>
      </c>
      <c r="O111" t="b">
        <f>AND(N111=1,I111&lt;C111)</f>
        <v>0</v>
      </c>
      <c r="P111" t="b">
        <f>AND(N111=1,O111=0,J111&lt;C111)</f>
        <v>1</v>
      </c>
      <c r="Q111" t="b">
        <f>AND(N111=1,O111=0,P111=0)</f>
        <v>0</v>
      </c>
      <c r="R111" s="8" t="b">
        <f>IF(O111=1,(I111-H111)*10000)</f>
        <v>0</v>
      </c>
      <c r="S111" s="8">
        <f>IF(P111=1,(J111-H111)*10000)</f>
        <v>-45.800000000002505</v>
      </c>
      <c r="T111" s="8" t="b">
        <f>IF(Q111=1,(F111-H111)*10000)</f>
        <v>0</v>
      </c>
      <c r="U111" t="b">
        <f>AND(K111&lt;C111,K111&gt;D111)</f>
        <v>1</v>
      </c>
      <c r="V111" t="b">
        <f>AND(U111=1,L111&gt;D111)</f>
        <v>0</v>
      </c>
      <c r="W111" t="b">
        <f>AND(V111=0,U111=1,M111&lt;C111)</f>
        <v>1</v>
      </c>
      <c r="X111" t="b">
        <f>AND(U111=1,V111=0,W111=0)</f>
        <v>0</v>
      </c>
      <c r="Y111" s="8" t="b">
        <f>IF(V111=1,(K111-L111)*10000)</f>
        <v>0</v>
      </c>
      <c r="Z111" s="8">
        <f>IF(W111=1,(H111-M111)*10000)</f>
        <v>9.999999999998899</v>
      </c>
      <c r="AA111" s="8" t="b">
        <f>IF(X111=1,(K111-F111)*10000)</f>
        <v>0</v>
      </c>
    </row>
    <row r="112" spans="1:27" ht="12.75">
      <c r="A112" s="7">
        <v>39227</v>
      </c>
      <c r="B112" s="1">
        <v>1.9847000000000001</v>
      </c>
      <c r="C112" s="1">
        <v>1.9879</v>
      </c>
      <c r="D112" s="1">
        <v>1.9832</v>
      </c>
      <c r="E112" s="1">
        <f>C112-D112</f>
        <v>0.0046999999999999265</v>
      </c>
      <c r="F112" s="1">
        <v>1.9837</v>
      </c>
      <c r="G112" s="13">
        <f>E111*$G$8</f>
        <v>0.0009300000000000352</v>
      </c>
      <c r="H112" s="14">
        <f>F111+G112</f>
        <v>1.98553</v>
      </c>
      <c r="I112" s="15">
        <f>H112+G112</f>
        <v>1.9864600000000001</v>
      </c>
      <c r="J112" s="16">
        <f>K112+0.001</f>
        <v>1.9846699999999997</v>
      </c>
      <c r="K112" s="17">
        <f>F111-G112</f>
        <v>1.9836699999999998</v>
      </c>
      <c r="L112" s="18">
        <f>K112-G112</f>
        <v>1.9827399999999997</v>
      </c>
      <c r="M112" s="19">
        <f>H112-0.001</f>
        <v>1.9845300000000001</v>
      </c>
      <c r="N112" t="b">
        <f>AND(H112&gt;D112,H112&lt;C112)</f>
        <v>1</v>
      </c>
      <c r="O112" t="b">
        <f>AND(N112=1,I112&lt;C112)</f>
        <v>1</v>
      </c>
      <c r="P112" t="b">
        <f>AND(N112=1,O112=0,J112&lt;C112)</f>
        <v>0</v>
      </c>
      <c r="Q112" t="b">
        <f>AND(N112=1,O112=0,P112=0)</f>
        <v>0</v>
      </c>
      <c r="R112" s="8">
        <f>IF(O112=1,(I112-H112)*10000)</f>
        <v>9.300000000000974</v>
      </c>
      <c r="S112" s="8" t="b">
        <f>IF(P112=1,(J112-H112)*10000)</f>
        <v>0</v>
      </c>
      <c r="T112" s="8" t="b">
        <f>IF(Q112=1,(F112-H112)*10000)</f>
        <v>0</v>
      </c>
      <c r="U112" t="b">
        <f>AND(K112&lt;C112,K112&gt;D112)</f>
        <v>1</v>
      </c>
      <c r="V112" t="b">
        <f>AND(U112=1,L112&gt;D112)</f>
        <v>0</v>
      </c>
      <c r="W112" t="b">
        <f>AND(V112=0,U112=1,M112&lt;C112)</f>
        <v>1</v>
      </c>
      <c r="X112" t="b">
        <f>AND(U112=1,V112=0,W112=0)</f>
        <v>0</v>
      </c>
      <c r="Y112" s="8" t="b">
        <f>IF(V112=1,(K112-L112)*10000)</f>
        <v>0</v>
      </c>
      <c r="Z112" s="8">
        <f>IF(W112=1,(H112-M112)*10000)</f>
        <v>9.999999999998899</v>
      </c>
      <c r="AA112" s="8" t="b">
        <f>IF(X112=1,(K112-F112)*10000)</f>
        <v>0</v>
      </c>
    </row>
    <row r="113" spans="1:27" ht="12.75">
      <c r="A113" s="7">
        <v>39230</v>
      </c>
      <c r="B113" s="1">
        <v>1.9836</v>
      </c>
      <c r="C113" s="1">
        <v>1.9849</v>
      </c>
      <c r="D113" s="1">
        <v>1.9824000000000002</v>
      </c>
      <c r="E113" s="1">
        <f>C113-D113</f>
        <v>0.0024999999999999467</v>
      </c>
      <c r="F113" s="1">
        <v>1.9826000000000001</v>
      </c>
      <c r="G113" s="13">
        <f>E112*$G$8</f>
        <v>0.0007284999999999886</v>
      </c>
      <c r="H113" s="14">
        <f>F112+G113</f>
        <v>1.9844285</v>
      </c>
      <c r="I113" s="15">
        <f>H113+G113</f>
        <v>1.9851569999999998</v>
      </c>
      <c r="J113" s="16">
        <f>K113+0.001</f>
        <v>1.9839715</v>
      </c>
      <c r="K113" s="17">
        <f>F112-G113</f>
        <v>1.9829715</v>
      </c>
      <c r="L113" s="18">
        <f>K113-G113</f>
        <v>1.9822430000000002</v>
      </c>
      <c r="M113" s="19">
        <f>H113-0.001</f>
        <v>1.9834285</v>
      </c>
      <c r="N113" t="b">
        <f>AND(H113&gt;D113,H113&lt;C113)</f>
        <v>1</v>
      </c>
      <c r="O113" t="b">
        <f>AND(N113=1,I113&lt;C113)</f>
        <v>0</v>
      </c>
      <c r="P113" t="b">
        <f>AND(N113=1,O113=0,J113&lt;C113)</f>
        <v>1</v>
      </c>
      <c r="Q113" t="b">
        <f>AND(N113=1,O113=0,P113=0)</f>
        <v>0</v>
      </c>
      <c r="R113" s="8" t="b">
        <f>IF(O113=1,(I113-H113)*10000)</f>
        <v>0</v>
      </c>
      <c r="S113" s="8">
        <f>IF(P113=1,(J113-H113)*10000)</f>
        <v>-4.569999999999297</v>
      </c>
      <c r="T113" s="8" t="b">
        <f>IF(Q113=1,(F113-H113)*10000)</f>
        <v>0</v>
      </c>
      <c r="U113" t="b">
        <f>AND(K113&lt;C113,K113&gt;D113)</f>
        <v>1</v>
      </c>
      <c r="V113" t="b">
        <f>AND(U113=1,L113&gt;D113)</f>
        <v>0</v>
      </c>
      <c r="W113" t="b">
        <f>AND(V113=0,U113=1,M113&lt;C113)</f>
        <v>1</v>
      </c>
      <c r="X113" t="b">
        <f>AND(U113=1,V113=0,W113=0)</f>
        <v>0</v>
      </c>
      <c r="Y113" s="8" t="b">
        <f>IF(V113=1,(K113-L113)*10000)</f>
        <v>0</v>
      </c>
      <c r="Z113" s="8">
        <f>IF(W113=1,(H113-M113)*10000)</f>
        <v>9.999999999998899</v>
      </c>
      <c r="AA113" s="8" t="b">
        <f>IF(X113=1,(K113-F113)*10000)</f>
        <v>0</v>
      </c>
    </row>
    <row r="114" spans="1:27" ht="12.75">
      <c r="A114" s="7">
        <v>39231</v>
      </c>
      <c r="B114" s="1">
        <v>1.9825</v>
      </c>
      <c r="C114" s="1">
        <v>1.9899</v>
      </c>
      <c r="D114" s="1">
        <v>1.979</v>
      </c>
      <c r="E114" s="1">
        <f>C114-D114</f>
        <v>0.01089999999999991</v>
      </c>
      <c r="F114" s="1">
        <v>1.9812</v>
      </c>
      <c r="G114" s="13">
        <f>E113*$G$8</f>
        <v>0.00038749999999999175</v>
      </c>
      <c r="H114" s="14">
        <f>F113+G114</f>
        <v>1.9829875000000001</v>
      </c>
      <c r="I114" s="15">
        <f>H114+G114</f>
        <v>1.983375</v>
      </c>
      <c r="J114" s="16">
        <f>K114+0.001</f>
        <v>1.9832125</v>
      </c>
      <c r="K114" s="17">
        <f>F113-G114</f>
        <v>1.9822125000000002</v>
      </c>
      <c r="L114" s="18">
        <f>K114-G114</f>
        <v>1.9818250000000002</v>
      </c>
      <c r="M114" s="19">
        <f>H114-0.001</f>
        <v>1.9819875000000002</v>
      </c>
      <c r="N114" t="b">
        <f>AND(H114&gt;D114,H114&lt;C114)</f>
        <v>1</v>
      </c>
      <c r="O114" t="b">
        <f>AND(N114=1,I114&lt;C114)</f>
        <v>1</v>
      </c>
      <c r="P114" t="b">
        <f>AND(N114=1,O114=0,J114&lt;C114)</f>
        <v>0</v>
      </c>
      <c r="Q114" t="b">
        <f>AND(N114=1,O114=0,P114=0)</f>
        <v>0</v>
      </c>
      <c r="R114" s="8">
        <f>IF(O114=1,(I114-H114)*10000)</f>
        <v>3.874999999999851</v>
      </c>
      <c r="S114" s="8" t="b">
        <f>IF(P114=1,(J114-H114)*10000)</f>
        <v>0</v>
      </c>
      <c r="T114" s="8" t="b">
        <f>IF(Q114=1,(F114-H114)*10000)</f>
        <v>0</v>
      </c>
      <c r="U114" t="b">
        <f>AND(K114&lt;C114,K114&gt;D114)</f>
        <v>1</v>
      </c>
      <c r="V114" t="b">
        <f>AND(U114=1,L114&gt;D114)</f>
        <v>1</v>
      </c>
      <c r="W114" t="b">
        <f>AND(V114=0,U114=1,M114&lt;C114)</f>
        <v>0</v>
      </c>
      <c r="X114" t="b">
        <f>AND(U114=1,V114=0,W114=0)</f>
        <v>0</v>
      </c>
      <c r="Y114" s="8">
        <f>IF(V114=1,(K114-L114)*10000)</f>
        <v>3.874999999999851</v>
      </c>
      <c r="Z114" s="8" t="b">
        <f>IF(W114=1,(H114-M114)*10000)</f>
        <v>0</v>
      </c>
      <c r="AA114" s="8" t="b">
        <f>IF(X114=1,(K114-F114)*10000)</f>
        <v>0</v>
      </c>
    </row>
    <row r="115" spans="1:27" ht="12.75">
      <c r="A115" s="7">
        <v>39232</v>
      </c>
      <c r="B115" s="1">
        <v>1.9811</v>
      </c>
      <c r="C115" s="1">
        <v>1.983</v>
      </c>
      <c r="D115" s="1">
        <v>1.9733</v>
      </c>
      <c r="E115" s="1">
        <f>C115-D115</f>
        <v>0.009700000000000042</v>
      </c>
      <c r="F115" s="1">
        <v>1.9758</v>
      </c>
      <c r="G115" s="13">
        <f>E114*$G$8</f>
        <v>0.001689499999999986</v>
      </c>
      <c r="H115" s="14">
        <f>F114+G115</f>
        <v>1.9828895</v>
      </c>
      <c r="I115" s="15">
        <f>H115+G115</f>
        <v>1.9845789999999999</v>
      </c>
      <c r="J115" s="16">
        <f>K115+0.001</f>
        <v>1.9805105</v>
      </c>
      <c r="K115" s="17">
        <f>F114-G115</f>
        <v>1.9795105000000002</v>
      </c>
      <c r="L115" s="18">
        <f>K115-G115</f>
        <v>1.9778210000000003</v>
      </c>
      <c r="M115" s="19">
        <f>H115-0.001</f>
        <v>1.9818895</v>
      </c>
      <c r="N115" t="b">
        <f>AND(H115&gt;D115,H115&lt;C115)</f>
        <v>1</v>
      </c>
      <c r="O115" t="b">
        <f>AND(N115=1,I115&lt;C115)</f>
        <v>0</v>
      </c>
      <c r="P115" t="b">
        <f>AND(N115=1,O115=0,J115&lt;C115)</f>
        <v>1</v>
      </c>
      <c r="Q115" t="b">
        <f>AND(N115=1,O115=0,P115=0)</f>
        <v>0</v>
      </c>
      <c r="R115" s="8" t="b">
        <f>IF(O115=1,(I115-H115)*10000)</f>
        <v>0</v>
      </c>
      <c r="S115" s="8">
        <f>IF(P115=1,(J115-H115)*10000)</f>
        <v>-23.78999999999909</v>
      </c>
      <c r="T115" s="8" t="b">
        <f>IF(Q115=1,(F115-H115)*10000)</f>
        <v>0</v>
      </c>
      <c r="U115" t="b">
        <f>AND(K115&lt;C115,K115&gt;D115)</f>
        <v>1</v>
      </c>
      <c r="V115" t="b">
        <f>AND(U115=1,L115&gt;D115)</f>
        <v>1</v>
      </c>
      <c r="W115" t="b">
        <f>AND(V115=0,U115=1,M115&lt;C115)</f>
        <v>0</v>
      </c>
      <c r="X115" t="b">
        <f>AND(U115=1,V115=0,W115=0)</f>
        <v>0</v>
      </c>
      <c r="Y115" s="8">
        <f>IF(V115=1,(K115-L115)*10000)</f>
        <v>16.894999999998994</v>
      </c>
      <c r="Z115" s="8" t="b">
        <f>IF(W115=1,(H115-M115)*10000)</f>
        <v>0</v>
      </c>
      <c r="AA115" s="8" t="b">
        <f>IF(X115=1,(K115-F115)*10000)</f>
        <v>0</v>
      </c>
    </row>
    <row r="116" spans="1:27" ht="12.75">
      <c r="A116" s="7">
        <v>39233</v>
      </c>
      <c r="B116" s="1">
        <v>1.9759000000000002</v>
      </c>
      <c r="C116" s="1">
        <v>1.9819</v>
      </c>
      <c r="D116" s="1">
        <v>1.9736</v>
      </c>
      <c r="E116" s="1">
        <f>C116-D116</f>
        <v>0.008299999999999974</v>
      </c>
      <c r="F116" s="1">
        <v>1.9803000000000002</v>
      </c>
      <c r="G116" s="13">
        <f>E115*$G$8</f>
        <v>0.0015035000000000066</v>
      </c>
      <c r="H116" s="14">
        <f>F115+G116</f>
        <v>1.9773035</v>
      </c>
      <c r="I116" s="15">
        <f>H116+G116</f>
        <v>1.9788070000000002</v>
      </c>
      <c r="J116" s="16">
        <f>K116+0.001</f>
        <v>1.9752964999999998</v>
      </c>
      <c r="K116" s="17">
        <f>F115-G116</f>
        <v>1.9742965</v>
      </c>
      <c r="L116" s="18">
        <f>K116-G116</f>
        <v>1.9727929999999998</v>
      </c>
      <c r="M116" s="19">
        <f>H116-0.001</f>
        <v>1.9763035000000002</v>
      </c>
      <c r="N116" t="b">
        <f>AND(H116&gt;D116,H116&lt;C116)</f>
        <v>1</v>
      </c>
      <c r="O116" t="b">
        <f>AND(N116=1,I116&lt;C116)</f>
        <v>1</v>
      </c>
      <c r="P116" t="b">
        <f>AND(N116=1,O116=0,J116&lt;C116)</f>
        <v>0</v>
      </c>
      <c r="Q116" t="b">
        <f>AND(N116=1,O116=0,P116=0)</f>
        <v>0</v>
      </c>
      <c r="R116" s="8">
        <f>IF(O116=1,(I116-H116)*10000)</f>
        <v>15.03500000000102</v>
      </c>
      <c r="S116" s="8" t="b">
        <f>IF(P116=1,(J116-H116)*10000)</f>
        <v>0</v>
      </c>
      <c r="T116" s="8" t="b">
        <f>IF(Q116=1,(F116-H116)*10000)</f>
        <v>0</v>
      </c>
      <c r="U116" t="b">
        <f>AND(K116&lt;C116,K116&gt;D116)</f>
        <v>1</v>
      </c>
      <c r="V116" t="b">
        <f>AND(U116=1,L116&gt;D116)</f>
        <v>0</v>
      </c>
      <c r="W116" t="b">
        <f>AND(V116=0,U116=1,M116&lt;C116)</f>
        <v>1</v>
      </c>
      <c r="X116" t="b">
        <f>AND(U116=1,V116=0,W116=0)</f>
        <v>0</v>
      </c>
      <c r="Y116" s="8" t="b">
        <f>IF(V116=1,(K116-L116)*10000)</f>
        <v>0</v>
      </c>
      <c r="Z116" s="8">
        <f>IF(W116=1,(H116-M116)*10000)</f>
        <v>9.999999999998899</v>
      </c>
      <c r="AA116" s="8" t="b">
        <f>IF(X116=1,(K116-F116)*10000)</f>
        <v>0</v>
      </c>
    </row>
    <row r="117" spans="1:27" ht="12.75">
      <c r="A117" s="7">
        <v>39234</v>
      </c>
      <c r="B117" s="1">
        <v>1.9804</v>
      </c>
      <c r="C117" s="1">
        <v>1.9825</v>
      </c>
      <c r="D117" s="1">
        <v>1.9766</v>
      </c>
      <c r="E117" s="1">
        <f>C117-D117</f>
        <v>0.005900000000000016</v>
      </c>
      <c r="F117" s="1">
        <v>1.9823</v>
      </c>
      <c r="G117" s="13">
        <f>E116*$G$8</f>
        <v>0.001286499999999996</v>
      </c>
      <c r="H117" s="14">
        <f>F116+G117</f>
        <v>1.9815865000000001</v>
      </c>
      <c r="I117" s="15">
        <f>H117+G117</f>
        <v>1.982873</v>
      </c>
      <c r="J117" s="16">
        <f>K117+0.001</f>
        <v>1.9800135</v>
      </c>
      <c r="K117" s="17">
        <f>F116-G117</f>
        <v>1.9790135000000002</v>
      </c>
      <c r="L117" s="18">
        <f>K117-G117</f>
        <v>1.9777270000000002</v>
      </c>
      <c r="M117" s="19">
        <f>H117-0.001</f>
        <v>1.9805865000000002</v>
      </c>
      <c r="N117" t="b">
        <f>AND(H117&gt;D117,H117&lt;C117)</f>
        <v>1</v>
      </c>
      <c r="O117" t="b">
        <f>AND(N117=1,I117&lt;C117)</f>
        <v>0</v>
      </c>
      <c r="P117" t="b">
        <f>AND(N117=1,O117=0,J117&lt;C117)</f>
        <v>1</v>
      </c>
      <c r="Q117" t="b">
        <f>AND(N117=1,O117=0,P117=0)</f>
        <v>0</v>
      </c>
      <c r="R117" s="8" t="b">
        <f>IF(O117=1,(I117-H117)*10000)</f>
        <v>0</v>
      </c>
      <c r="S117" s="8">
        <f>IF(P117=1,(J117-H117)*10000)</f>
        <v>-15.730000000000466</v>
      </c>
      <c r="T117" s="8" t="b">
        <f>IF(Q117=1,(F117-H117)*10000)</f>
        <v>0</v>
      </c>
      <c r="U117" t="b">
        <f>AND(K117&lt;C117,K117&gt;D117)</f>
        <v>1</v>
      </c>
      <c r="V117" t="b">
        <f>AND(U117=1,L117&gt;D117)</f>
        <v>1</v>
      </c>
      <c r="W117" t="b">
        <f>AND(V117=0,U117=1,M117&lt;C117)</f>
        <v>0</v>
      </c>
      <c r="X117" t="b">
        <f>AND(U117=1,V117=0,W117=0)</f>
        <v>0</v>
      </c>
      <c r="Y117" s="8">
        <f>IF(V117=1,(K117-L117)*10000)</f>
        <v>12.864999999999682</v>
      </c>
      <c r="Z117" s="8" t="b">
        <f>IF(W117=1,(H117-M117)*10000)</f>
        <v>0</v>
      </c>
      <c r="AA117" s="8" t="b">
        <f>IF(X117=1,(K117-F117)*10000)</f>
        <v>0</v>
      </c>
    </row>
    <row r="118" spans="1:27" ht="12.75">
      <c r="A118" s="7">
        <v>39237</v>
      </c>
      <c r="B118" s="1">
        <v>1.982</v>
      </c>
      <c r="C118" s="1">
        <v>1.9927000000000001</v>
      </c>
      <c r="D118" s="1">
        <v>1.9813</v>
      </c>
      <c r="E118" s="1">
        <f>C118-D118</f>
        <v>0.011400000000000077</v>
      </c>
      <c r="F118" s="1">
        <v>1.9914</v>
      </c>
      <c r="G118" s="13">
        <f>E117*$G$8</f>
        <v>0.0009145000000000026</v>
      </c>
      <c r="H118" s="14">
        <f>F117+G118</f>
        <v>1.9832144999999999</v>
      </c>
      <c r="I118" s="15">
        <f>H118+G118</f>
        <v>1.9841289999999998</v>
      </c>
      <c r="J118" s="16">
        <f>K118+0.001</f>
        <v>1.9823855</v>
      </c>
      <c r="K118" s="17">
        <f>F117-G118</f>
        <v>1.9813855</v>
      </c>
      <c r="L118" s="18">
        <f>K118-G118</f>
        <v>1.980471</v>
      </c>
      <c r="M118" s="19">
        <f>H118-0.001</f>
        <v>1.9822145</v>
      </c>
      <c r="N118" t="b">
        <f>AND(H118&gt;D118,H118&lt;C118)</f>
        <v>1</v>
      </c>
      <c r="O118" t="b">
        <f>AND(N118=1,I118&lt;C118)</f>
        <v>1</v>
      </c>
      <c r="P118" t="b">
        <f>AND(N118=1,O118=0,J118&lt;C118)</f>
        <v>0</v>
      </c>
      <c r="Q118" t="b">
        <f>AND(N118=1,O118=0,P118=0)</f>
        <v>0</v>
      </c>
      <c r="R118" s="8">
        <f>IF(O118=1,(I118-H118)*10000)</f>
        <v>9.144999999999293</v>
      </c>
      <c r="S118" s="8" t="b">
        <f>IF(P118=1,(J118-H118)*10000)</f>
        <v>0</v>
      </c>
      <c r="T118" s="8" t="b">
        <f>IF(Q118=1,(F118-H118)*10000)</f>
        <v>0</v>
      </c>
      <c r="U118" t="b">
        <f>AND(K118&lt;C118,K118&gt;D118)</f>
        <v>1</v>
      </c>
      <c r="V118" t="b">
        <f>AND(U118=1,L118&gt;D118)</f>
        <v>0</v>
      </c>
      <c r="W118" t="b">
        <f>AND(V118=0,U118=1,M118&lt;C118)</f>
        <v>1</v>
      </c>
      <c r="X118" t="b">
        <f>AND(U118=1,V118=0,W118=0)</f>
        <v>0</v>
      </c>
      <c r="Y118" s="8" t="b">
        <f>IF(V118=1,(K118-L118)*10000)</f>
        <v>0</v>
      </c>
      <c r="Z118" s="8">
        <f>IF(W118=1,(H118-M118)*10000)</f>
        <v>9.999999999998899</v>
      </c>
      <c r="AA118" s="8" t="b">
        <f>IF(X118=1,(K118-F118)*10000)</f>
        <v>0</v>
      </c>
    </row>
    <row r="119" spans="1:27" ht="12.75">
      <c r="A119" s="7">
        <v>39238</v>
      </c>
      <c r="B119" s="1">
        <v>1.9913</v>
      </c>
      <c r="C119" s="1">
        <v>1.9967000000000001</v>
      </c>
      <c r="D119" s="1">
        <v>1.9908000000000001</v>
      </c>
      <c r="E119" s="1">
        <f>C119-D119</f>
        <v>0.005900000000000016</v>
      </c>
      <c r="F119" s="1">
        <v>1.9929999999999999</v>
      </c>
      <c r="G119" s="13">
        <f>E118*$G$8</f>
        <v>0.0017670000000000118</v>
      </c>
      <c r="H119" s="14">
        <f>F118+G119</f>
        <v>1.9931670000000001</v>
      </c>
      <c r="I119" s="15">
        <f>H119+G119</f>
        <v>1.9949340000000002</v>
      </c>
      <c r="J119" s="16">
        <f>K119+0.001</f>
        <v>1.9906329999999999</v>
      </c>
      <c r="K119" s="17">
        <f>F118-G119</f>
        <v>1.989633</v>
      </c>
      <c r="L119" s="18">
        <f>K119-G119</f>
        <v>1.987866</v>
      </c>
      <c r="M119" s="19">
        <f>H119-0.001</f>
        <v>1.9921670000000002</v>
      </c>
      <c r="N119" t="b">
        <f>AND(H119&gt;D119,H119&lt;C119)</f>
        <v>1</v>
      </c>
      <c r="O119" t="b">
        <f>AND(N119=1,I119&lt;C119)</f>
        <v>1</v>
      </c>
      <c r="P119" t="b">
        <f>AND(N119=1,O119=0,J119&lt;C119)</f>
        <v>0</v>
      </c>
      <c r="Q119" t="b">
        <f>AND(N119=1,O119=0,P119=0)</f>
        <v>0</v>
      </c>
      <c r="R119" s="8">
        <f>IF(O119=1,(I119-H119)*10000)</f>
        <v>17.67000000000074</v>
      </c>
      <c r="S119" s="8" t="b">
        <f>IF(P119=1,(J119-H119)*10000)</f>
        <v>0</v>
      </c>
      <c r="T119" s="8" t="b">
        <f>IF(Q119=1,(F119-H119)*10000)</f>
        <v>0</v>
      </c>
      <c r="U119" t="b">
        <f>AND(K119&lt;C119,K119&gt;D119)</f>
        <v>0</v>
      </c>
      <c r="V119" t="b">
        <f>AND(U119=1,L119&gt;D119)</f>
        <v>0</v>
      </c>
      <c r="W119" t="b">
        <f>AND(V119=0,U119=1,M119&lt;C119)</f>
        <v>0</v>
      </c>
      <c r="X119" t="b">
        <f>AND(U119=1,V119=0,W119=0)</f>
        <v>0</v>
      </c>
      <c r="Y119" s="8" t="b">
        <f>IF(V119=1,(K119-L119)*10000)</f>
        <v>0</v>
      </c>
      <c r="Z119" s="8" t="b">
        <f>IF(W119=1,(H119-M119)*10000)</f>
        <v>0</v>
      </c>
      <c r="AA119" s="8" t="b">
        <f>IF(X119=1,(K119-F119)*10000)</f>
        <v>0</v>
      </c>
    </row>
    <row r="120" spans="1:27" ht="12.75">
      <c r="A120" s="7">
        <v>39239</v>
      </c>
      <c r="B120" s="1">
        <v>1.9929000000000001</v>
      </c>
      <c r="C120" s="1">
        <v>1.9956</v>
      </c>
      <c r="D120" s="1">
        <v>1.9907</v>
      </c>
      <c r="E120" s="1">
        <f>C120-D120</f>
        <v>0.0049000000000001265</v>
      </c>
      <c r="F120" s="1">
        <v>1.9924</v>
      </c>
      <c r="G120" s="13">
        <f>E119*$G$8</f>
        <v>0.0009145000000000026</v>
      </c>
      <c r="H120" s="14">
        <f>F119+G120</f>
        <v>1.9939144999999998</v>
      </c>
      <c r="I120" s="15">
        <f>H120+G120</f>
        <v>1.9948289999999997</v>
      </c>
      <c r="J120" s="16">
        <f>K120+0.001</f>
        <v>1.9930854999999998</v>
      </c>
      <c r="K120" s="17">
        <f>F119-G120</f>
        <v>1.9920855</v>
      </c>
      <c r="L120" s="18">
        <f>K120-G120</f>
        <v>1.991171</v>
      </c>
      <c r="M120" s="19">
        <f>H120-0.001</f>
        <v>1.9929145</v>
      </c>
      <c r="N120" t="b">
        <f>AND(H120&gt;D120,H120&lt;C120)</f>
        <v>1</v>
      </c>
      <c r="O120" t="b">
        <f>AND(N120=1,I120&lt;C120)</f>
        <v>1</v>
      </c>
      <c r="P120" t="b">
        <f>AND(N120=1,O120=0,J120&lt;C120)</f>
        <v>0</v>
      </c>
      <c r="Q120" t="b">
        <f>AND(N120=1,O120=0,P120=0)</f>
        <v>0</v>
      </c>
      <c r="R120" s="8">
        <f>IF(O120=1,(I120-H120)*10000)</f>
        <v>9.144999999999293</v>
      </c>
      <c r="S120" s="8" t="b">
        <f>IF(P120=1,(J120-H120)*10000)</f>
        <v>0</v>
      </c>
      <c r="T120" s="8" t="b">
        <f>IF(Q120=1,(F120-H120)*10000)</f>
        <v>0</v>
      </c>
      <c r="U120" t="b">
        <f>AND(K120&lt;C120,K120&gt;D120)</f>
        <v>1</v>
      </c>
      <c r="V120" t="b">
        <f>AND(U120=1,L120&gt;D120)</f>
        <v>1</v>
      </c>
      <c r="W120" t="b">
        <f>AND(V120=0,U120=1,M120&lt;C120)</f>
        <v>0</v>
      </c>
      <c r="X120" t="b">
        <f>AND(U120=1,V120=0,W120=0)</f>
        <v>0</v>
      </c>
      <c r="Y120" s="8">
        <f>IF(V120=1,(K120-L120)*10000)</f>
        <v>9.144999999999293</v>
      </c>
      <c r="Z120" s="8" t="b">
        <f>IF(W120=1,(H120-M120)*10000)</f>
        <v>0</v>
      </c>
      <c r="AA120" s="8" t="b">
        <f>IF(X120=1,(K120-F120)*10000)</f>
        <v>0</v>
      </c>
    </row>
    <row r="121" spans="1:27" ht="12.75">
      <c r="A121" s="7">
        <v>39240</v>
      </c>
      <c r="B121" s="1">
        <v>1.9926</v>
      </c>
      <c r="C121" s="1">
        <v>1.9942000000000002</v>
      </c>
      <c r="D121" s="1">
        <v>1.9746000000000001</v>
      </c>
      <c r="E121" s="1">
        <f>C121-D121</f>
        <v>0.019600000000000062</v>
      </c>
      <c r="F121" s="1">
        <v>1.9769999999999999</v>
      </c>
      <c r="G121" s="13">
        <f>E120*$G$8</f>
        <v>0.0007595000000000196</v>
      </c>
      <c r="H121" s="14">
        <f>F120+G121</f>
        <v>1.9931595</v>
      </c>
      <c r="I121" s="15">
        <f>H121+G121</f>
        <v>1.993919</v>
      </c>
      <c r="J121" s="16">
        <f>K121+0.001</f>
        <v>1.9926404999999998</v>
      </c>
      <c r="K121" s="17">
        <f>F120-G121</f>
        <v>1.9916405</v>
      </c>
      <c r="L121" s="18">
        <f>K121-G121</f>
        <v>1.990881</v>
      </c>
      <c r="M121" s="19">
        <f>H121-0.001</f>
        <v>1.9921595</v>
      </c>
      <c r="N121" t="b">
        <f>AND(H121&gt;D121,H121&lt;C121)</f>
        <v>1</v>
      </c>
      <c r="O121" t="b">
        <f>AND(N121=1,I121&lt;C121)</f>
        <v>1</v>
      </c>
      <c r="P121" t="b">
        <f>AND(N121=1,O121=0,J121&lt;C121)</f>
        <v>0</v>
      </c>
      <c r="Q121" t="b">
        <f>AND(N121=1,O121=0,P121=0)</f>
        <v>0</v>
      </c>
      <c r="R121" s="8">
        <f>IF(O121=1,(I121-H121)*10000)</f>
        <v>7.5950000000002404</v>
      </c>
      <c r="S121" s="8" t="b">
        <f>IF(P121=1,(J121-H121)*10000)</f>
        <v>0</v>
      </c>
      <c r="T121" s="8" t="b">
        <f>IF(Q121=1,(F121-H121)*10000)</f>
        <v>0</v>
      </c>
      <c r="U121" t="b">
        <f>AND(K121&lt;C121,K121&gt;D121)</f>
        <v>1</v>
      </c>
      <c r="V121" t="b">
        <f>AND(U121=1,L121&gt;D121)</f>
        <v>1</v>
      </c>
      <c r="W121" t="b">
        <f>AND(V121=0,U121=1,M121&lt;C121)</f>
        <v>0</v>
      </c>
      <c r="X121" t="b">
        <f>AND(U121=1,V121=0,W121=0)</f>
        <v>0</v>
      </c>
      <c r="Y121" s="8">
        <f>IF(V121=1,(K121-L121)*10000)</f>
        <v>7.5950000000002404</v>
      </c>
      <c r="Z121" s="8" t="b">
        <f>IF(W121=1,(H121-M121)*10000)</f>
        <v>0</v>
      </c>
      <c r="AA121" s="8" t="b">
        <f>IF(X121=1,(K121-F121)*10000)</f>
        <v>0</v>
      </c>
    </row>
    <row r="122" spans="1:27" ht="12.75">
      <c r="A122" s="7">
        <v>39241</v>
      </c>
      <c r="B122" s="1">
        <v>1.9771</v>
      </c>
      <c r="C122" s="1">
        <v>1.9791</v>
      </c>
      <c r="D122" s="1">
        <v>1.9622000000000002</v>
      </c>
      <c r="E122" s="1">
        <f>C122-D122</f>
        <v>0.016899999999999915</v>
      </c>
      <c r="F122" s="1">
        <v>1.9699</v>
      </c>
      <c r="G122" s="13">
        <f>E121*$G$8</f>
        <v>0.0030380000000000094</v>
      </c>
      <c r="H122" s="14">
        <f>F121+G122</f>
        <v>1.980038</v>
      </c>
      <c r="I122" s="15">
        <f>H122+G122</f>
        <v>1.983076</v>
      </c>
      <c r="J122" s="16">
        <f>K122+0.001</f>
        <v>1.9749619999999997</v>
      </c>
      <c r="K122" s="17">
        <f>F121-G122</f>
        <v>1.9739619999999998</v>
      </c>
      <c r="L122" s="18">
        <f>K122-G122</f>
        <v>1.9709239999999997</v>
      </c>
      <c r="M122" s="19">
        <f>H122-0.001</f>
        <v>1.979038</v>
      </c>
      <c r="N122" t="b">
        <f>AND(H122&gt;D122,H122&lt;C122)</f>
        <v>0</v>
      </c>
      <c r="O122" t="b">
        <f>AND(N122=1,I122&lt;C122)</f>
        <v>0</v>
      </c>
      <c r="P122" t="b">
        <f>AND(N122=1,O122=0,J122&lt;C122)</f>
        <v>0</v>
      </c>
      <c r="Q122" t="b">
        <f>AND(N122=1,O122=0,P122=0)</f>
        <v>0</v>
      </c>
      <c r="R122" s="8" t="b">
        <f>IF(O122=1,(I122-H122)*10000)</f>
        <v>0</v>
      </c>
      <c r="S122" s="8" t="b">
        <f>IF(P122=1,(J122-H122)*10000)</f>
        <v>0</v>
      </c>
      <c r="T122" s="8" t="b">
        <f>IF(Q122=1,(F122-H122)*10000)</f>
        <v>0</v>
      </c>
      <c r="U122" t="b">
        <f>AND(K122&lt;C122,K122&gt;D122)</f>
        <v>1</v>
      </c>
      <c r="V122" t="b">
        <f>AND(U122=1,L122&gt;D122)</f>
        <v>1</v>
      </c>
      <c r="W122" t="b">
        <f>AND(V122=0,U122=1,M122&lt;C122)</f>
        <v>0</v>
      </c>
      <c r="X122" t="b">
        <f>AND(U122=1,V122=0,W122=0)</f>
        <v>0</v>
      </c>
      <c r="Y122" s="8">
        <f>IF(V122=1,(K122-L122)*10000)</f>
        <v>30.380000000000962</v>
      </c>
      <c r="Z122" s="8" t="b">
        <f>IF(W122=1,(H122-M122)*10000)</f>
        <v>0</v>
      </c>
      <c r="AA122" s="8" t="b">
        <f>IF(X122=1,(K122-F122)*10000)</f>
        <v>0</v>
      </c>
    </row>
    <row r="123" spans="1:27" ht="12.75">
      <c r="A123" s="7">
        <v>39244</v>
      </c>
      <c r="B123" s="1">
        <v>1.9692</v>
      </c>
      <c r="C123" s="1">
        <v>1.9703</v>
      </c>
      <c r="D123" s="1">
        <v>1.9649</v>
      </c>
      <c r="E123" s="1">
        <f>C123-D123</f>
        <v>0.005399999999999849</v>
      </c>
      <c r="F123" s="1">
        <v>1.9692</v>
      </c>
      <c r="G123" s="13">
        <f>E122*$G$8</f>
        <v>0.002619499999999987</v>
      </c>
      <c r="H123" s="14">
        <f>F122+G123</f>
        <v>1.9725195</v>
      </c>
      <c r="I123" s="15">
        <f>H123+G123</f>
        <v>1.975139</v>
      </c>
      <c r="J123" s="16">
        <f>K123+0.001</f>
        <v>1.9682804999999999</v>
      </c>
      <c r="K123" s="17">
        <f>F122-G123</f>
        <v>1.9672805</v>
      </c>
      <c r="L123" s="18">
        <f>K123-G123</f>
        <v>1.964661</v>
      </c>
      <c r="M123" s="19">
        <f>H123-0.001</f>
        <v>1.9715195</v>
      </c>
      <c r="N123" t="b">
        <f>AND(H123&gt;D123,H123&lt;C123)</f>
        <v>0</v>
      </c>
      <c r="O123" t="b">
        <f>AND(N123=1,I123&lt;C123)</f>
        <v>0</v>
      </c>
      <c r="P123" t="b">
        <f>AND(N123=1,O123=0,J123&lt;C123)</f>
        <v>0</v>
      </c>
      <c r="Q123" t="b">
        <f>AND(N123=1,O123=0,P123=0)</f>
        <v>0</v>
      </c>
      <c r="R123" s="8" t="b">
        <f>IF(O123=1,(I123-H123)*10000)</f>
        <v>0</v>
      </c>
      <c r="S123" s="8" t="b">
        <f>IF(P123=1,(J123-H123)*10000)</f>
        <v>0</v>
      </c>
      <c r="T123" s="8" t="b">
        <f>IF(Q123=1,(F123-H123)*10000)</f>
        <v>0</v>
      </c>
      <c r="U123" t="b">
        <f>AND(K123&lt;C123,K123&gt;D123)</f>
        <v>1</v>
      </c>
      <c r="V123" t="b">
        <f>AND(U123=1,L123&gt;D123)</f>
        <v>0</v>
      </c>
      <c r="W123" t="b">
        <f>AND(V123=0,U123=1,M123&lt;C123)</f>
        <v>0</v>
      </c>
      <c r="X123" t="b">
        <f>AND(U123=1,V123=0,W123=0)</f>
        <v>1</v>
      </c>
      <c r="Y123" s="8" t="b">
        <f>IF(V123=1,(K123-L123)*10000)</f>
        <v>0</v>
      </c>
      <c r="Z123" s="8" t="b">
        <f>IF(W123=1,(H123-M123)*10000)</f>
        <v>0</v>
      </c>
      <c r="AA123" s="8">
        <f>IF(X123=1,(K123-F123)*10000)</f>
        <v>-19.19500000000074</v>
      </c>
    </row>
    <row r="124" spans="1:27" ht="12.75">
      <c r="A124" s="7">
        <v>39245</v>
      </c>
      <c r="B124" s="1">
        <v>1.9689999999999999</v>
      </c>
      <c r="C124" s="1">
        <v>1.9783</v>
      </c>
      <c r="D124" s="1">
        <v>1.9687000000000001</v>
      </c>
      <c r="E124" s="1">
        <f>C124-D124</f>
        <v>0.009599999999999831</v>
      </c>
      <c r="F124" s="1">
        <v>1.9739</v>
      </c>
      <c r="G124" s="13">
        <f>E123*$G$8</f>
        <v>0.0008369999999999767</v>
      </c>
      <c r="H124" s="14">
        <f>F123+G124</f>
        <v>1.970037</v>
      </c>
      <c r="I124" s="15">
        <f>H124+G124</f>
        <v>1.970874</v>
      </c>
      <c r="J124" s="16">
        <f>K124+0.001</f>
        <v>1.969363</v>
      </c>
      <c r="K124" s="17">
        <f>F123-G124</f>
        <v>1.968363</v>
      </c>
      <c r="L124" s="18">
        <f>K124-G124</f>
        <v>1.967526</v>
      </c>
      <c r="M124" s="19">
        <f>H124-0.001</f>
        <v>1.9690370000000001</v>
      </c>
      <c r="N124" t="b">
        <f>AND(H124&gt;D124,H124&lt;C124)</f>
        <v>1</v>
      </c>
      <c r="O124" t="b">
        <f>AND(N124=1,I124&lt;C124)</f>
        <v>1</v>
      </c>
      <c r="P124" t="b">
        <f>AND(N124=1,O124=0,J124&lt;C124)</f>
        <v>0</v>
      </c>
      <c r="Q124" t="b">
        <f>AND(N124=1,O124=0,P124=0)</f>
        <v>0</v>
      </c>
      <c r="R124" s="8">
        <f>IF(O124=1,(I124-H124)*10000)</f>
        <v>8.369999999999767</v>
      </c>
      <c r="S124" s="8" t="b">
        <f>IF(P124=1,(J124-H124)*10000)</f>
        <v>0</v>
      </c>
      <c r="T124" s="8" t="b">
        <f>IF(Q124=1,(F124-H124)*10000)</f>
        <v>0</v>
      </c>
      <c r="U124" t="b">
        <f>AND(K124&lt;C124,K124&gt;D124)</f>
        <v>0</v>
      </c>
      <c r="V124" t="b">
        <f>AND(U124=1,L124&gt;D124)</f>
        <v>0</v>
      </c>
      <c r="W124" t="b">
        <f>AND(V124=0,U124=1,M124&lt;C124)</f>
        <v>0</v>
      </c>
      <c r="X124" t="b">
        <f>AND(U124=1,V124=0,W124=0)</f>
        <v>0</v>
      </c>
      <c r="Y124" s="8" t="b">
        <f>IF(V124=1,(K124-L124)*10000)</f>
        <v>0</v>
      </c>
      <c r="Z124" s="8" t="b">
        <f>IF(W124=1,(H124-M124)*10000)</f>
        <v>0</v>
      </c>
      <c r="AA124" s="8" t="b">
        <f>IF(X124=1,(K124-F124)*10000)</f>
        <v>0</v>
      </c>
    </row>
    <row r="125" spans="1:27" ht="12.75">
      <c r="A125" s="7">
        <v>39246</v>
      </c>
      <c r="B125" s="1">
        <v>1.9741</v>
      </c>
      <c r="C125" s="1">
        <v>1.9763000000000002</v>
      </c>
      <c r="D125" s="1">
        <v>1.9677</v>
      </c>
      <c r="E125" s="1">
        <f>C125-D125</f>
        <v>0.008600000000000163</v>
      </c>
      <c r="F125" s="1">
        <v>1.9725000000000001</v>
      </c>
      <c r="G125" s="13">
        <f>E124*$G$8</f>
        <v>0.0014879999999999737</v>
      </c>
      <c r="H125" s="14">
        <f>F124+G125</f>
        <v>1.975388</v>
      </c>
      <c r="I125" s="15">
        <f>H125+G125</f>
        <v>1.9768759999999999</v>
      </c>
      <c r="J125" s="16">
        <f>K125+0.001</f>
        <v>1.973412</v>
      </c>
      <c r="K125" s="17">
        <f>F124-G125</f>
        <v>1.972412</v>
      </c>
      <c r="L125" s="18">
        <f>K125-G125</f>
        <v>1.9709240000000001</v>
      </c>
      <c r="M125" s="19">
        <f>H125-0.001</f>
        <v>1.974388</v>
      </c>
      <c r="N125" t="b">
        <f>AND(H125&gt;D125,H125&lt;C125)</f>
        <v>1</v>
      </c>
      <c r="O125" t="b">
        <f>AND(N125=1,I125&lt;C125)</f>
        <v>0</v>
      </c>
      <c r="P125" t="b">
        <f>AND(N125=1,O125=0,J125&lt;C125)</f>
        <v>1</v>
      </c>
      <c r="Q125" t="b">
        <f>AND(N125=1,O125=0,P125=0)</f>
        <v>0</v>
      </c>
      <c r="R125" s="8" t="b">
        <f>IF(O125=1,(I125-H125)*10000)</f>
        <v>0</v>
      </c>
      <c r="S125" s="8">
        <f>IF(P125=1,(J125-H125)*10000)</f>
        <v>-19.759999999999778</v>
      </c>
      <c r="T125" s="8" t="b">
        <f>IF(Q125=1,(F125-H125)*10000)</f>
        <v>0</v>
      </c>
      <c r="U125" t="b">
        <f>AND(K125&lt;C125,K125&gt;D125)</f>
        <v>1</v>
      </c>
      <c r="V125" t="b">
        <f>AND(U125=1,L125&gt;D125)</f>
        <v>1</v>
      </c>
      <c r="W125" t="b">
        <f>AND(V125=0,U125=1,M125&lt;C125)</f>
        <v>0</v>
      </c>
      <c r="X125" t="b">
        <f>AND(U125=1,V125=0,W125=0)</f>
        <v>0</v>
      </c>
      <c r="Y125" s="8">
        <f>IF(V125=1,(K125-L125)*10000)</f>
        <v>14.879999999999338</v>
      </c>
      <c r="Z125" s="8" t="b">
        <f>IF(W125=1,(H125-M125)*10000)</f>
        <v>0</v>
      </c>
      <c r="AA125" s="8" t="b">
        <f>IF(X125=1,(K125-F125)*10000)</f>
        <v>0</v>
      </c>
    </row>
    <row r="126" spans="1:27" ht="12.75">
      <c r="A126" s="7">
        <v>39247</v>
      </c>
      <c r="B126" s="1">
        <v>1.9723000000000002</v>
      </c>
      <c r="C126" s="1">
        <v>1.9735</v>
      </c>
      <c r="D126" s="1">
        <v>1.9657</v>
      </c>
      <c r="E126" s="1">
        <f>C126-D126</f>
        <v>0.007800000000000029</v>
      </c>
      <c r="F126" s="1">
        <v>1.9692</v>
      </c>
      <c r="G126" s="13">
        <f>E125*$G$8</f>
        <v>0.0013330000000000254</v>
      </c>
      <c r="H126" s="14">
        <f>F125+G126</f>
        <v>1.9738330000000002</v>
      </c>
      <c r="I126" s="15">
        <f>H126+G126</f>
        <v>1.9751660000000002</v>
      </c>
      <c r="J126" s="16">
        <f>K126+0.001</f>
        <v>1.972167</v>
      </c>
      <c r="K126" s="17">
        <f>F125-G126</f>
        <v>1.9711670000000001</v>
      </c>
      <c r="L126" s="18">
        <f>K126-G126</f>
        <v>1.969834</v>
      </c>
      <c r="M126" s="19">
        <f>H126-0.001</f>
        <v>1.9728330000000003</v>
      </c>
      <c r="N126" t="b">
        <f>AND(H126&gt;D126,H126&lt;C126)</f>
        <v>0</v>
      </c>
      <c r="O126" t="b">
        <f>AND(N126=1,I126&lt;C126)</f>
        <v>0</v>
      </c>
      <c r="P126" t="b">
        <f>AND(N126=1,O126=0,J126&lt;C126)</f>
        <v>0</v>
      </c>
      <c r="Q126" t="b">
        <f>AND(N126=1,O126=0,P126=0)</f>
        <v>0</v>
      </c>
      <c r="R126" s="8" t="b">
        <f>IF(O126=1,(I126-H126)*10000)</f>
        <v>0</v>
      </c>
      <c r="S126" s="8" t="b">
        <f>IF(P126=1,(J126-H126)*10000)</f>
        <v>0</v>
      </c>
      <c r="T126" s="8" t="b">
        <f>IF(Q126=1,(F126-H126)*10000)</f>
        <v>0</v>
      </c>
      <c r="U126" t="b">
        <f>AND(K126&lt;C126,K126&gt;D126)</f>
        <v>1</v>
      </c>
      <c r="V126" t="b">
        <f>AND(U126=1,L126&gt;D126)</f>
        <v>1</v>
      </c>
      <c r="W126" t="b">
        <f>AND(V126=0,U126=1,M126&lt;C126)</f>
        <v>0</v>
      </c>
      <c r="X126" t="b">
        <f>AND(U126=1,V126=0,W126=0)</f>
        <v>0</v>
      </c>
      <c r="Y126" s="8">
        <f>IF(V126=1,(K126-L126)*10000)</f>
        <v>13.330000000000286</v>
      </c>
      <c r="Z126" s="8" t="b">
        <f>IF(W126=1,(H126-M126)*10000)</f>
        <v>0</v>
      </c>
      <c r="AA126" s="8" t="b">
        <f>IF(X126=1,(K126-F126)*10000)</f>
        <v>0</v>
      </c>
    </row>
    <row r="127" spans="1:27" ht="12.75">
      <c r="A127" s="7">
        <v>39248</v>
      </c>
      <c r="B127" s="1">
        <v>1.9693</v>
      </c>
      <c r="C127" s="1">
        <v>1.9779</v>
      </c>
      <c r="D127" s="1">
        <v>1.9687000000000001</v>
      </c>
      <c r="E127" s="1">
        <f>C127-D127</f>
        <v>0.009199999999999875</v>
      </c>
      <c r="F127" s="1">
        <v>1.9761000000000002</v>
      </c>
      <c r="G127" s="13">
        <f>E126*$G$8</f>
        <v>0.0012090000000000046</v>
      </c>
      <c r="H127" s="14">
        <f>F126+G127</f>
        <v>1.970409</v>
      </c>
      <c r="I127" s="15">
        <f>H127+G127</f>
        <v>1.971618</v>
      </c>
      <c r="J127" s="16">
        <f>K127+0.001</f>
        <v>1.968991</v>
      </c>
      <c r="K127" s="17">
        <f>F126-G127</f>
        <v>1.967991</v>
      </c>
      <c r="L127" s="18">
        <f>K127-G127</f>
        <v>1.966782</v>
      </c>
      <c r="M127" s="19">
        <f>H127-0.001</f>
        <v>1.9694090000000002</v>
      </c>
      <c r="N127" t="b">
        <f>AND(H127&gt;D127,H127&lt;C127)</f>
        <v>1</v>
      </c>
      <c r="O127" t="b">
        <f>AND(N127=1,I127&lt;C127)</f>
        <v>1</v>
      </c>
      <c r="P127" t="b">
        <f>AND(N127=1,O127=0,J127&lt;C127)</f>
        <v>0</v>
      </c>
      <c r="Q127" t="b">
        <f>AND(N127=1,O127=0,P127=0)</f>
        <v>0</v>
      </c>
      <c r="R127" s="8">
        <f>IF(O127=1,(I127-H127)*10000)</f>
        <v>12.090000000000156</v>
      </c>
      <c r="S127" s="8" t="b">
        <f>IF(P127=1,(J127-H127)*10000)</f>
        <v>0</v>
      </c>
      <c r="T127" s="8" t="b">
        <f>IF(Q127=1,(F127-H127)*10000)</f>
        <v>0</v>
      </c>
      <c r="U127" t="b">
        <f>AND(K127&lt;C127,K127&gt;D127)</f>
        <v>0</v>
      </c>
      <c r="V127" t="b">
        <f>AND(U127=1,L127&gt;D127)</f>
        <v>0</v>
      </c>
      <c r="W127" t="b">
        <f>AND(V127=0,U127=1,M127&lt;C127)</f>
        <v>0</v>
      </c>
      <c r="X127" t="b">
        <f>AND(U127=1,V127=0,W127=0)</f>
        <v>0</v>
      </c>
      <c r="Y127" s="8" t="b">
        <f>IF(V127=1,(K127-L127)*10000)</f>
        <v>0</v>
      </c>
      <c r="Z127" s="8" t="b">
        <f>IF(W127=1,(H127-M127)*10000)</f>
        <v>0</v>
      </c>
      <c r="AA127" s="8" t="b">
        <f>IF(X127=1,(K127-F127)*10000)</f>
        <v>0</v>
      </c>
    </row>
    <row r="128" spans="1:27" ht="12.75">
      <c r="A128" s="7">
        <v>39251</v>
      </c>
      <c r="B128" s="1">
        <v>1.9759000000000002</v>
      </c>
      <c r="C128" s="1">
        <v>1.9843000000000002</v>
      </c>
      <c r="D128" s="1">
        <v>1.9756</v>
      </c>
      <c r="E128" s="1">
        <f>C128-D128</f>
        <v>0.008700000000000152</v>
      </c>
      <c r="F128" s="1">
        <v>1.9831</v>
      </c>
      <c r="G128" s="13">
        <f>E127*$G$8</f>
        <v>0.0014259999999999807</v>
      </c>
      <c r="H128" s="14">
        <f>F127+G128</f>
        <v>1.9775260000000001</v>
      </c>
      <c r="I128" s="15">
        <f>H128+G128</f>
        <v>1.978952</v>
      </c>
      <c r="J128" s="16">
        <f>K128+0.001</f>
        <v>1.9756740000000002</v>
      </c>
      <c r="K128" s="17">
        <f>F127-G128</f>
        <v>1.9746740000000003</v>
      </c>
      <c r="L128" s="18">
        <f>K128-G128</f>
        <v>1.9732480000000003</v>
      </c>
      <c r="M128" s="19">
        <f>H128-0.001</f>
        <v>1.9765260000000002</v>
      </c>
      <c r="N128" t="b">
        <f>AND(H128&gt;D128,H128&lt;C128)</f>
        <v>1</v>
      </c>
      <c r="O128" t="b">
        <f>AND(N128=1,I128&lt;C128)</f>
        <v>1</v>
      </c>
      <c r="P128" t="b">
        <f>AND(N128=1,O128=0,J128&lt;C128)</f>
        <v>0</v>
      </c>
      <c r="Q128" t="b">
        <f>AND(N128=1,O128=0,P128=0)</f>
        <v>0</v>
      </c>
      <c r="R128" s="8">
        <f>IF(O128=1,(I128-H128)*10000)</f>
        <v>14.259999999999273</v>
      </c>
      <c r="S128" s="8" t="b">
        <f>IF(P128=1,(J128-H128)*10000)</f>
        <v>0</v>
      </c>
      <c r="T128" s="8" t="b">
        <f>IF(Q128=1,(F128-H128)*10000)</f>
        <v>0</v>
      </c>
      <c r="U128" t="b">
        <f>AND(K128&lt;C128,K128&gt;D128)</f>
        <v>0</v>
      </c>
      <c r="V128" t="b">
        <f>AND(U128=1,L128&gt;D128)</f>
        <v>0</v>
      </c>
      <c r="W128" t="b">
        <f>AND(V128=0,U128=1,M128&lt;C128)</f>
        <v>0</v>
      </c>
      <c r="X128" t="b">
        <f>AND(U128=1,V128=0,W128=0)</f>
        <v>0</v>
      </c>
      <c r="Y128" s="8" t="b">
        <f>IF(V128=1,(K128-L128)*10000)</f>
        <v>0</v>
      </c>
      <c r="Z128" s="8" t="b">
        <f>IF(W128=1,(H128-M128)*10000)</f>
        <v>0</v>
      </c>
      <c r="AA128" s="8" t="b">
        <f>IF(X128=1,(K128-F128)*10000)</f>
        <v>0</v>
      </c>
    </row>
    <row r="129" spans="1:27" ht="12.75">
      <c r="A129" s="7">
        <v>39252</v>
      </c>
      <c r="B129" s="1">
        <v>1.9832</v>
      </c>
      <c r="C129" s="1">
        <v>1.9889000000000001</v>
      </c>
      <c r="D129" s="1">
        <v>1.9825</v>
      </c>
      <c r="E129" s="1">
        <f>C129-D129</f>
        <v>0.006400000000000183</v>
      </c>
      <c r="F129" s="1">
        <v>1.9879</v>
      </c>
      <c r="G129" s="13">
        <f>E128*$G$8</f>
        <v>0.0013485000000000235</v>
      </c>
      <c r="H129" s="14">
        <f>F128+G129</f>
        <v>1.9844485</v>
      </c>
      <c r="I129" s="15">
        <f>H129+G129</f>
        <v>1.985797</v>
      </c>
      <c r="J129" s="16">
        <f>K129+0.001</f>
        <v>1.9827515</v>
      </c>
      <c r="K129" s="17">
        <f>F128-G129</f>
        <v>1.9817515</v>
      </c>
      <c r="L129" s="18">
        <f>K129-G129</f>
        <v>1.9804030000000001</v>
      </c>
      <c r="M129" s="19">
        <f>H129-0.001</f>
        <v>1.9834485000000002</v>
      </c>
      <c r="N129" t="b">
        <f>AND(H129&gt;D129,H129&lt;C129)</f>
        <v>1</v>
      </c>
      <c r="O129" t="b">
        <f>AND(N129=1,I129&lt;C129)</f>
        <v>1</v>
      </c>
      <c r="P129" t="b">
        <f>AND(N129=1,O129=0,J129&lt;C129)</f>
        <v>0</v>
      </c>
      <c r="Q129" t="b">
        <f>AND(N129=1,O129=0,P129=0)</f>
        <v>0</v>
      </c>
      <c r="R129" s="8">
        <f>IF(O129=1,(I129-H129)*10000)</f>
        <v>13.484999999999747</v>
      </c>
      <c r="S129" s="8" t="b">
        <f>IF(P129=1,(J129-H129)*10000)</f>
        <v>0</v>
      </c>
      <c r="T129" s="8" t="b">
        <f>IF(Q129=1,(F129-H129)*10000)</f>
        <v>0</v>
      </c>
      <c r="U129" t="b">
        <f>AND(K129&lt;C129,K129&gt;D129)</f>
        <v>0</v>
      </c>
      <c r="V129" t="b">
        <f>AND(U129=1,L129&gt;D129)</f>
        <v>0</v>
      </c>
      <c r="W129" t="b">
        <f>AND(V129=0,U129=1,M129&lt;C129)</f>
        <v>0</v>
      </c>
      <c r="X129" t="b">
        <f>AND(U129=1,V129=0,W129=0)</f>
        <v>0</v>
      </c>
      <c r="Y129" s="8" t="b">
        <f>IF(V129=1,(K129-L129)*10000)</f>
        <v>0</v>
      </c>
      <c r="Z129" s="8" t="b">
        <f>IF(W129=1,(H129-M129)*10000)</f>
        <v>0</v>
      </c>
      <c r="AA129" s="8" t="b">
        <f>IF(X129=1,(K129-F129)*10000)</f>
        <v>0</v>
      </c>
    </row>
    <row r="130" spans="1:27" ht="12.75">
      <c r="A130" s="7">
        <v>39253</v>
      </c>
      <c r="B130" s="1">
        <v>1.9881000000000002</v>
      </c>
      <c r="C130" s="1">
        <v>1.9947</v>
      </c>
      <c r="D130" s="1">
        <v>1.9868999999999999</v>
      </c>
      <c r="E130" s="1">
        <f>C130-D130</f>
        <v>0.007800000000000029</v>
      </c>
      <c r="F130" s="1">
        <v>1.9923000000000002</v>
      </c>
      <c r="G130" s="13">
        <f>E129*$G$8</f>
        <v>0.0009920000000000284</v>
      </c>
      <c r="H130" s="14">
        <f>F129+G130</f>
        <v>1.988892</v>
      </c>
      <c r="I130" s="15">
        <f>H130+G130</f>
        <v>1.9898840000000002</v>
      </c>
      <c r="J130" s="16">
        <f>K130+0.001</f>
        <v>1.9879079999999998</v>
      </c>
      <c r="K130" s="17">
        <f>F129-G130</f>
        <v>1.986908</v>
      </c>
      <c r="L130" s="18">
        <f>K130-G130</f>
        <v>1.9859159999999998</v>
      </c>
      <c r="M130" s="19">
        <f>H130-0.001</f>
        <v>1.9878920000000002</v>
      </c>
      <c r="N130" t="b">
        <f>AND(H130&gt;D130,H130&lt;C130)</f>
        <v>1</v>
      </c>
      <c r="O130" t="b">
        <f>AND(N130=1,I130&lt;C130)</f>
        <v>1</v>
      </c>
      <c r="P130" t="b">
        <f>AND(N130=1,O130=0,J130&lt;C130)</f>
        <v>0</v>
      </c>
      <c r="Q130" t="b">
        <f>AND(N130=1,O130=0,P130=0)</f>
        <v>0</v>
      </c>
      <c r="R130" s="8">
        <f>IF(O130=1,(I130-H130)*10000)</f>
        <v>9.920000000001039</v>
      </c>
      <c r="S130" s="8" t="b">
        <f>IF(P130=1,(J130-H130)*10000)</f>
        <v>0</v>
      </c>
      <c r="T130" s="8" t="b">
        <f>IF(Q130=1,(F130-H130)*10000)</f>
        <v>0</v>
      </c>
      <c r="U130" t="b">
        <f>AND(K130&lt;C130,K130&gt;D130)</f>
        <v>1</v>
      </c>
      <c r="V130" t="b">
        <f>AND(U130=1,L130&gt;D130)</f>
        <v>0</v>
      </c>
      <c r="W130" t="b">
        <f>AND(V130=0,U130=1,M130&lt;C130)</f>
        <v>1</v>
      </c>
      <c r="X130" t="b">
        <f>AND(U130=1,V130=0,W130=0)</f>
        <v>0</v>
      </c>
      <c r="Y130" s="8" t="b">
        <f>IF(V130=1,(K130-L130)*10000)</f>
        <v>0</v>
      </c>
      <c r="Z130" s="8">
        <f>IF(W130=1,(H130-M130)*10000)</f>
        <v>9.999999999998899</v>
      </c>
      <c r="AA130" s="8" t="b">
        <f>IF(X130=1,(K130-F130)*10000)</f>
        <v>0</v>
      </c>
    </row>
    <row r="131" spans="1:27" ht="12.75">
      <c r="A131" s="7">
        <v>39254</v>
      </c>
      <c r="B131" s="1">
        <v>1.9924</v>
      </c>
      <c r="C131" s="1">
        <v>1.9941</v>
      </c>
      <c r="D131" s="1">
        <v>1.9886</v>
      </c>
      <c r="E131" s="1">
        <f>C131-D131</f>
        <v>0.00550000000000006</v>
      </c>
      <c r="F131" s="1">
        <v>1.9921000000000002</v>
      </c>
      <c r="G131" s="13">
        <f>E130*$G$8</f>
        <v>0.0012090000000000046</v>
      </c>
      <c r="H131" s="14">
        <f>F130+G131</f>
        <v>1.9935090000000002</v>
      </c>
      <c r="I131" s="15">
        <f>H131+G131</f>
        <v>1.9947180000000002</v>
      </c>
      <c r="J131" s="16">
        <f>K131+0.001</f>
        <v>1.992091</v>
      </c>
      <c r="K131" s="17">
        <f>F130-G131</f>
        <v>1.9910910000000002</v>
      </c>
      <c r="L131" s="18">
        <f>K131-G131</f>
        <v>1.9898820000000002</v>
      </c>
      <c r="M131" s="19">
        <f>H131-0.001</f>
        <v>1.9925090000000003</v>
      </c>
      <c r="N131" t="b">
        <f>AND(H131&gt;D131,H131&lt;C131)</f>
        <v>1</v>
      </c>
      <c r="O131" t="b">
        <f>AND(N131=1,I131&lt;C131)</f>
        <v>0</v>
      </c>
      <c r="P131" t="b">
        <f>AND(N131=1,O131=0,J131&lt;C131)</f>
        <v>1</v>
      </c>
      <c r="Q131" t="b">
        <f>AND(N131=1,O131=0,P131=0)</f>
        <v>0</v>
      </c>
      <c r="R131" s="8" t="b">
        <f>IF(O131=1,(I131-H131)*10000)</f>
        <v>0</v>
      </c>
      <c r="S131" s="8">
        <f>IF(P131=1,(J131-H131)*10000)</f>
        <v>-14.180000000001414</v>
      </c>
      <c r="T131" s="8" t="b">
        <f>IF(Q131=1,(F131-H131)*10000)</f>
        <v>0</v>
      </c>
      <c r="U131" t="b">
        <f>AND(K131&lt;C131,K131&gt;D131)</f>
        <v>1</v>
      </c>
      <c r="V131" t="b">
        <f>AND(U131=1,L131&gt;D131)</f>
        <v>1</v>
      </c>
      <c r="W131" t="b">
        <f>AND(V131=0,U131=1,M131&lt;C131)</f>
        <v>0</v>
      </c>
      <c r="X131" t="b">
        <f>AND(U131=1,V131=0,W131=0)</f>
        <v>0</v>
      </c>
      <c r="Y131" s="8">
        <f>IF(V131=1,(K131-L131)*10000)</f>
        <v>12.090000000000156</v>
      </c>
      <c r="Z131" s="8" t="b">
        <f>IF(W131=1,(H131-M131)*10000)</f>
        <v>0</v>
      </c>
      <c r="AA131" s="8" t="b">
        <f>IF(X131=1,(K131-F131)*10000)</f>
        <v>0</v>
      </c>
    </row>
    <row r="132" spans="1:27" ht="12.75">
      <c r="A132" s="7">
        <v>39255</v>
      </c>
      <c r="B132" s="1">
        <v>1.9922</v>
      </c>
      <c r="C132" s="1">
        <v>1.9996</v>
      </c>
      <c r="D132" s="1">
        <v>1.9911</v>
      </c>
      <c r="E132" s="1">
        <f>C132-D132</f>
        <v>0.008499999999999952</v>
      </c>
      <c r="F132" s="1">
        <v>1.9993</v>
      </c>
      <c r="G132" s="13">
        <f>E131*$G$8</f>
        <v>0.0008525000000000094</v>
      </c>
      <c r="H132" s="14">
        <f>F131+G132</f>
        <v>1.9929525000000001</v>
      </c>
      <c r="I132" s="15">
        <f>H132+G132</f>
        <v>1.993805</v>
      </c>
      <c r="J132" s="16">
        <f>K132+0.001</f>
        <v>1.9922475000000002</v>
      </c>
      <c r="K132" s="17">
        <f>F131-G132</f>
        <v>1.9912475000000003</v>
      </c>
      <c r="L132" s="18">
        <f>K132-G132</f>
        <v>1.9903950000000004</v>
      </c>
      <c r="M132" s="19">
        <f>H132-0.001</f>
        <v>1.9919525000000002</v>
      </c>
      <c r="N132" t="b">
        <f>AND(H132&gt;D132,H132&lt;C132)</f>
        <v>1</v>
      </c>
      <c r="O132" t="b">
        <f>AND(N132=1,I132&lt;C132)</f>
        <v>1</v>
      </c>
      <c r="P132" t="b">
        <f>AND(N132=1,O132=0,J132&lt;C132)</f>
        <v>0</v>
      </c>
      <c r="Q132" t="b">
        <f>AND(N132=1,O132=0,P132=0)</f>
        <v>0</v>
      </c>
      <c r="R132" s="8">
        <f>IF(O132=1,(I132-H132)*10000)</f>
        <v>8.524999999999228</v>
      </c>
      <c r="S132" s="8" t="b">
        <f>IF(P132=1,(J132-H132)*10000)</f>
        <v>0</v>
      </c>
      <c r="T132" s="8" t="b">
        <f>IF(Q132=1,(F132-H132)*10000)</f>
        <v>0</v>
      </c>
      <c r="U132" t="b">
        <f>AND(K132&lt;C132,K132&gt;D132)</f>
        <v>1</v>
      </c>
      <c r="V132" t="b">
        <f>AND(U132=1,L132&gt;D132)</f>
        <v>0</v>
      </c>
      <c r="W132" t="b">
        <f>AND(V132=0,U132=1,M132&lt;C132)</f>
        <v>1</v>
      </c>
      <c r="X132" t="b">
        <f>AND(U132=1,V132=0,W132=0)</f>
        <v>0</v>
      </c>
      <c r="Y132" s="8" t="b">
        <f>IF(V132=1,(K132-L132)*10000)</f>
        <v>0</v>
      </c>
      <c r="Z132" s="8">
        <f>IF(W132=1,(H132-M132)*10000)</f>
        <v>9.999999999998899</v>
      </c>
      <c r="AA132" s="8" t="b">
        <f>IF(X132=1,(K132-F132)*10000)</f>
        <v>0</v>
      </c>
    </row>
    <row r="133" spans="1:27" ht="12.75">
      <c r="A133" s="7">
        <v>39258</v>
      </c>
      <c r="B133" s="1">
        <v>1.9987</v>
      </c>
      <c r="C133" s="1">
        <v>2.0006</v>
      </c>
      <c r="D133" s="1">
        <v>1.9957</v>
      </c>
      <c r="E133" s="1">
        <f>C133-D133</f>
        <v>0.004899999999999904</v>
      </c>
      <c r="F133" s="1">
        <v>1.9977</v>
      </c>
      <c r="G133" s="13">
        <f>E132*$G$8</f>
        <v>0.0013174999999999925</v>
      </c>
      <c r="H133" s="14">
        <f>F132+G133</f>
        <v>2.0006175</v>
      </c>
      <c r="I133" s="15">
        <f>H133+G133</f>
        <v>2.001935</v>
      </c>
      <c r="J133" s="16">
        <f>K133+0.001</f>
        <v>1.9989824999999999</v>
      </c>
      <c r="K133" s="17">
        <f>F132-G133</f>
        <v>1.9979825</v>
      </c>
      <c r="L133" s="18">
        <f>K133-G133</f>
        <v>1.996665</v>
      </c>
      <c r="M133" s="19">
        <f>H133-0.001</f>
        <v>1.9996175000000003</v>
      </c>
      <c r="N133" t="b">
        <f>AND(H133&gt;D133,H133&lt;C133)</f>
        <v>0</v>
      </c>
      <c r="O133" t="b">
        <f>AND(N133=1,I133&lt;C133)</f>
        <v>0</v>
      </c>
      <c r="P133" t="b">
        <f>AND(N133=1,O133=0,J133&lt;C133)</f>
        <v>0</v>
      </c>
      <c r="Q133" t="b">
        <f>AND(N133=1,O133=0,P133=0)</f>
        <v>0</v>
      </c>
      <c r="R133" s="8" t="b">
        <f>IF(O133=1,(I133-H133)*10000)</f>
        <v>0</v>
      </c>
      <c r="S133" s="8" t="b">
        <f>IF(P133=1,(J133-H133)*10000)</f>
        <v>0</v>
      </c>
      <c r="T133" s="8" t="b">
        <f>IF(Q133=1,(F133-H133)*10000)</f>
        <v>0</v>
      </c>
      <c r="U133" t="b">
        <f>AND(K133&lt;C133,K133&gt;D133)</f>
        <v>1</v>
      </c>
      <c r="V133" t="b">
        <f>AND(U133=1,L133&gt;D133)</f>
        <v>1</v>
      </c>
      <c r="W133" t="b">
        <f>AND(V133=0,U133=1,M133&lt;C133)</f>
        <v>0</v>
      </c>
      <c r="X133" t="b">
        <f>AND(U133=1,V133=0,W133=0)</f>
        <v>0</v>
      </c>
      <c r="Y133" s="8">
        <f>IF(V133=1,(K133-L133)*10000)</f>
        <v>13.175000000000825</v>
      </c>
      <c r="Z133" s="8" t="b">
        <f>IF(W133=1,(H133-M133)*10000)</f>
        <v>0</v>
      </c>
      <c r="AA133" s="8" t="b">
        <f>IF(X133=1,(K133-F133)*10000)</f>
        <v>0</v>
      </c>
    </row>
    <row r="134" spans="1:27" ht="12.75">
      <c r="A134" s="7">
        <v>39259</v>
      </c>
      <c r="B134" s="1">
        <v>1.9976</v>
      </c>
      <c r="C134" s="1">
        <v>2.0016</v>
      </c>
      <c r="D134" s="1">
        <v>1.9958</v>
      </c>
      <c r="E134" s="1">
        <f>C134-D134</f>
        <v>0.005799999999999805</v>
      </c>
      <c r="F134" s="1">
        <v>1.9982000000000002</v>
      </c>
      <c r="G134" s="13">
        <f>E133*$G$8</f>
        <v>0.0007594999999999852</v>
      </c>
      <c r="H134" s="14">
        <f>F133+G134</f>
        <v>1.9984595</v>
      </c>
      <c r="I134" s="15">
        <f>H134+G134</f>
        <v>1.999219</v>
      </c>
      <c r="J134" s="16">
        <f>K134+0.001</f>
        <v>1.9979405</v>
      </c>
      <c r="K134" s="17">
        <f>F133-G134</f>
        <v>1.9969405</v>
      </c>
      <c r="L134" s="18">
        <f>K134-G134</f>
        <v>1.996181</v>
      </c>
      <c r="M134" s="19">
        <f>H134-0.001</f>
        <v>1.9974595000000002</v>
      </c>
      <c r="N134" t="b">
        <f>AND(H134&gt;D134,H134&lt;C134)</f>
        <v>1</v>
      </c>
      <c r="O134" t="b">
        <f>AND(N134=1,I134&lt;C134)</f>
        <v>1</v>
      </c>
      <c r="P134" t="b">
        <f>AND(N134=1,O134=0,J134&lt;C134)</f>
        <v>0</v>
      </c>
      <c r="Q134" t="b">
        <f>AND(N134=1,O134=0,P134=0)</f>
        <v>0</v>
      </c>
      <c r="R134" s="8">
        <f>IF(O134=1,(I134-H134)*10000)</f>
        <v>7.5950000000002404</v>
      </c>
      <c r="S134" s="8" t="b">
        <f>IF(P134=1,(J134-H134)*10000)</f>
        <v>0</v>
      </c>
      <c r="T134" s="8" t="b">
        <f>IF(Q134=1,(F134-H134)*10000)</f>
        <v>0</v>
      </c>
      <c r="U134" t="b">
        <f>AND(K134&lt;C134,K134&gt;D134)</f>
        <v>1</v>
      </c>
      <c r="V134" t="b">
        <f>AND(U134=1,L134&gt;D134)</f>
        <v>1</v>
      </c>
      <c r="W134" t="b">
        <f>AND(V134=0,U134=1,M134&lt;C134)</f>
        <v>0</v>
      </c>
      <c r="X134" t="b">
        <f>AND(U134=1,V134=0,W134=0)</f>
        <v>0</v>
      </c>
      <c r="Y134" s="8">
        <f>IF(V134=1,(K134-L134)*10000)</f>
        <v>7.5950000000002404</v>
      </c>
      <c r="Z134" s="8" t="b">
        <f>IF(W134=1,(H134-M134)*10000)</f>
        <v>0</v>
      </c>
      <c r="AA134" s="8" t="b">
        <f>IF(X134=1,(K134-F134)*10000)</f>
        <v>0</v>
      </c>
    </row>
    <row r="135" spans="1:27" ht="12.75">
      <c r="A135" s="7">
        <v>39260</v>
      </c>
      <c r="B135" s="1">
        <v>1.9981</v>
      </c>
      <c r="C135" s="1">
        <v>1.9998</v>
      </c>
      <c r="D135" s="1">
        <v>1.9928</v>
      </c>
      <c r="E135" s="1">
        <f>C135-D135</f>
        <v>0.007000000000000117</v>
      </c>
      <c r="F135" s="1">
        <v>1.999</v>
      </c>
      <c r="G135" s="13">
        <f>E134*$G$8</f>
        <v>0.0008989999999999698</v>
      </c>
      <c r="H135" s="14">
        <f>F134+G135</f>
        <v>1.9990990000000002</v>
      </c>
      <c r="I135" s="15">
        <f>H135+G135</f>
        <v>1.9999980000000002</v>
      </c>
      <c r="J135" s="16">
        <f>K135+0.001</f>
        <v>1.998301</v>
      </c>
      <c r="K135" s="17">
        <f>F134-G135</f>
        <v>1.9973010000000002</v>
      </c>
      <c r="L135" s="18">
        <f>K135-G135</f>
        <v>1.9964020000000002</v>
      </c>
      <c r="M135" s="19">
        <f>H135-0.001</f>
        <v>1.9980990000000003</v>
      </c>
      <c r="N135" t="b">
        <f>AND(H135&gt;D135,H135&lt;C135)</f>
        <v>1</v>
      </c>
      <c r="O135" t="b">
        <f>AND(N135=1,I135&lt;C135)</f>
        <v>0</v>
      </c>
      <c r="P135" t="b">
        <f>AND(N135=1,O135=0,J135&lt;C135)</f>
        <v>1</v>
      </c>
      <c r="Q135" t="b">
        <f>AND(N135=1,O135=0,P135=0)</f>
        <v>0</v>
      </c>
      <c r="R135" s="8" t="b">
        <f>IF(O135=1,(I135-H135)*10000)</f>
        <v>0</v>
      </c>
      <c r="S135" s="8">
        <f>IF(P135=1,(J135-H135)*10000)</f>
        <v>-7.980000000000764</v>
      </c>
      <c r="T135" s="8" t="b">
        <f>IF(Q135=1,(F135-H135)*10000)</f>
        <v>0</v>
      </c>
      <c r="U135" t="b">
        <f>AND(K135&lt;C135,K135&gt;D135)</f>
        <v>1</v>
      </c>
      <c r="V135" t="b">
        <f>AND(U135=1,L135&gt;D135)</f>
        <v>1</v>
      </c>
      <c r="W135" t="b">
        <f>AND(V135=0,U135=1,M135&lt;C135)</f>
        <v>0</v>
      </c>
      <c r="X135" t="b">
        <f>AND(U135=1,V135=0,W135=0)</f>
        <v>0</v>
      </c>
      <c r="Y135" s="8">
        <f>IF(V135=1,(K135-L135)*10000)</f>
        <v>8.989999999999831</v>
      </c>
      <c r="Z135" s="8" t="b">
        <f>IF(W135=1,(H135-M135)*10000)</f>
        <v>0</v>
      </c>
      <c r="AA135" s="8" t="b">
        <f>IF(X135=1,(K135-F135)*10000)</f>
        <v>0</v>
      </c>
    </row>
    <row r="136" spans="1:27" ht="12.75">
      <c r="A136" s="7">
        <v>39261</v>
      </c>
      <c r="B136" s="1">
        <v>1.9991</v>
      </c>
      <c r="C136" s="1">
        <v>2.0042</v>
      </c>
      <c r="D136" s="1">
        <v>1.9973</v>
      </c>
      <c r="E136" s="1">
        <f>C136-D136</f>
        <v>0.006899999999999906</v>
      </c>
      <c r="F136" s="1">
        <v>2.0023</v>
      </c>
      <c r="G136" s="13">
        <f>E135*$G$8</f>
        <v>0.0010850000000000182</v>
      </c>
      <c r="H136" s="14">
        <f>F135+G136</f>
        <v>2.0000850000000003</v>
      </c>
      <c r="I136" s="15">
        <f>H136+G136</f>
        <v>2.0011700000000006</v>
      </c>
      <c r="J136" s="16">
        <f>K136+0.001</f>
        <v>1.998915</v>
      </c>
      <c r="K136" s="17">
        <f>F135-G136</f>
        <v>1.997915</v>
      </c>
      <c r="L136" s="18">
        <f>K136-G136</f>
        <v>1.99683</v>
      </c>
      <c r="M136" s="19">
        <f>H136-0.001</f>
        <v>1.9990850000000004</v>
      </c>
      <c r="N136" t="b">
        <f>AND(H136&gt;D136,H136&lt;C136)</f>
        <v>1</v>
      </c>
      <c r="O136" t="b">
        <f>AND(N136=1,I136&lt;C136)</f>
        <v>1</v>
      </c>
      <c r="P136" t="b">
        <f>AND(N136=1,O136=0,J136&lt;C136)</f>
        <v>0</v>
      </c>
      <c r="Q136" t="b">
        <f>AND(N136=1,O136=0,P136=0)</f>
        <v>0</v>
      </c>
      <c r="R136" s="8">
        <f>IF(O136=1,(I136-H136)*10000)</f>
        <v>10.850000000002247</v>
      </c>
      <c r="S136" s="8" t="b">
        <f>IF(P136=1,(J136-H136)*10000)</f>
        <v>0</v>
      </c>
      <c r="T136" s="8" t="b">
        <f>IF(Q136=1,(F136-H136)*10000)</f>
        <v>0</v>
      </c>
      <c r="U136" t="b">
        <f>AND(K136&lt;C136,K136&gt;D136)</f>
        <v>1</v>
      </c>
      <c r="V136" t="b">
        <f>AND(U136=1,L136&gt;D136)</f>
        <v>0</v>
      </c>
      <c r="W136" t="b">
        <f>AND(V136=0,U136=1,M136&lt;C136)</f>
        <v>1</v>
      </c>
      <c r="X136" t="b">
        <f>AND(U136=1,V136=0,W136=0)</f>
        <v>0</v>
      </c>
      <c r="Y136" s="8" t="b">
        <f>IF(V136=1,(K136-L136)*10000)</f>
        <v>0</v>
      </c>
      <c r="Z136" s="8">
        <f>IF(W136=1,(H136-M136)*10000)</f>
        <v>9.999999999998899</v>
      </c>
      <c r="AA136" s="8" t="b">
        <f>IF(X136=1,(K136-F136)*10000)</f>
        <v>0</v>
      </c>
    </row>
    <row r="137" spans="1:27" ht="12.75">
      <c r="A137" s="7">
        <v>39262</v>
      </c>
      <c r="B137" s="1">
        <v>2.0021</v>
      </c>
      <c r="C137" s="1">
        <v>2.0086</v>
      </c>
      <c r="D137" s="1">
        <v>2.0009</v>
      </c>
      <c r="E137" s="1">
        <f>C137-D137</f>
        <v>0.007699999999999818</v>
      </c>
      <c r="F137" s="1">
        <v>2.0086</v>
      </c>
      <c r="G137" s="13">
        <f>E136*$G$8</f>
        <v>0.0010694999999999854</v>
      </c>
      <c r="H137" s="14">
        <f>F136+G137</f>
        <v>2.0033695</v>
      </c>
      <c r="I137" s="15">
        <f>H137+G137</f>
        <v>2.0044389999999996</v>
      </c>
      <c r="J137" s="16">
        <f>K137+0.001</f>
        <v>2.0022305</v>
      </c>
      <c r="K137" s="17">
        <f>F136-G137</f>
        <v>2.0012305</v>
      </c>
      <c r="L137" s="18">
        <f>K137-G137</f>
        <v>2.0001610000000003</v>
      </c>
      <c r="M137" s="19">
        <f>H137-0.001</f>
        <v>2.0023695</v>
      </c>
      <c r="N137" t="b">
        <f>AND(H137&gt;D137,H137&lt;C137)</f>
        <v>1</v>
      </c>
      <c r="O137" t="b">
        <f>AND(N137=1,I137&lt;C137)</f>
        <v>1</v>
      </c>
      <c r="P137" t="b">
        <f>AND(N137=1,O137=0,J137&lt;C137)</f>
        <v>0</v>
      </c>
      <c r="Q137" t="b">
        <f>AND(N137=1,O137=0,P137=0)</f>
        <v>0</v>
      </c>
      <c r="R137" s="8">
        <f>IF(O137=1,(I137-H137)*10000)</f>
        <v>10.694999999998345</v>
      </c>
      <c r="S137" s="8" t="b">
        <f>IF(P137=1,(J137-H137)*10000)</f>
        <v>0</v>
      </c>
      <c r="T137" s="8" t="b">
        <f>IF(Q137=1,(F137-H137)*10000)</f>
        <v>0</v>
      </c>
      <c r="U137" t="b">
        <f>AND(K137&lt;C137,K137&gt;D137)</f>
        <v>1</v>
      </c>
      <c r="V137" t="b">
        <f>AND(U137=1,L137&gt;D137)</f>
        <v>0</v>
      </c>
      <c r="W137" t="b">
        <f>AND(V137=0,U137=1,M137&lt;C137)</f>
        <v>1</v>
      </c>
      <c r="X137" t="b">
        <f>AND(U137=1,V137=0,W137=0)</f>
        <v>0</v>
      </c>
      <c r="Y137" s="8" t="b">
        <f>IF(V137=1,(K137-L137)*10000)</f>
        <v>0</v>
      </c>
      <c r="Z137" s="8">
        <f>IF(W137=1,(H137-M137)*10000)</f>
        <v>9.999999999998899</v>
      </c>
      <c r="AA137" s="8" t="b">
        <f>IF(X137=1,(K137-F137)*10000)</f>
        <v>0</v>
      </c>
    </row>
    <row r="138" spans="1:27" ht="12.75">
      <c r="A138" s="7">
        <v>39265</v>
      </c>
      <c r="B138" s="1">
        <v>2.0083</v>
      </c>
      <c r="C138" s="1">
        <v>2.0185</v>
      </c>
      <c r="D138" s="1">
        <v>2.0071</v>
      </c>
      <c r="E138" s="1">
        <f>C138-D138</f>
        <v>0.011400000000000077</v>
      </c>
      <c r="F138" s="1">
        <v>2.0179</v>
      </c>
      <c r="G138" s="13">
        <f>E137*$G$8</f>
        <v>0.0011934999999999717</v>
      </c>
      <c r="H138" s="14">
        <f>F137+G138</f>
        <v>2.0097935</v>
      </c>
      <c r="I138" s="15">
        <f>H138+G138</f>
        <v>2.0109869999999996</v>
      </c>
      <c r="J138" s="16">
        <f>K138+0.001</f>
        <v>2.0084065</v>
      </c>
      <c r="K138" s="17">
        <f>F137-G138</f>
        <v>2.0074065</v>
      </c>
      <c r="L138" s="18">
        <f>K138-G138</f>
        <v>2.0062130000000002</v>
      </c>
      <c r="M138" s="19">
        <f>H138-0.001</f>
        <v>2.0087935</v>
      </c>
      <c r="N138" t="b">
        <f>AND(H138&gt;D138,H138&lt;C138)</f>
        <v>1</v>
      </c>
      <c r="O138" t="b">
        <f>AND(N138=1,I138&lt;C138)</f>
        <v>1</v>
      </c>
      <c r="P138" t="b">
        <f>AND(N138=1,O138=0,J138&lt;C138)</f>
        <v>0</v>
      </c>
      <c r="Q138" t="b">
        <f>AND(N138=1,O138=0,P138=0)</f>
        <v>0</v>
      </c>
      <c r="R138" s="8">
        <f>IF(O138=1,(I138-H138)*10000)</f>
        <v>11.934999999998475</v>
      </c>
      <c r="S138" s="8" t="b">
        <f>IF(P138=1,(J138-H138)*10000)</f>
        <v>0</v>
      </c>
      <c r="T138" s="8" t="b">
        <f>IF(Q138=1,(F138-H138)*10000)</f>
        <v>0</v>
      </c>
      <c r="U138" t="b">
        <f>AND(K138&lt;C138,K138&gt;D138)</f>
        <v>1</v>
      </c>
      <c r="V138" t="b">
        <f>AND(U138=1,L138&gt;D138)</f>
        <v>0</v>
      </c>
      <c r="W138" t="b">
        <f>AND(V138=0,U138=1,M138&lt;C138)</f>
        <v>1</v>
      </c>
      <c r="X138" t="b">
        <f>AND(U138=1,V138=0,W138=0)</f>
        <v>0</v>
      </c>
      <c r="Y138" s="8" t="b">
        <f>IF(V138=1,(K138-L138)*10000)</f>
        <v>0</v>
      </c>
      <c r="Z138" s="8">
        <f>IF(W138=1,(H138-M138)*10000)</f>
        <v>9.999999999998899</v>
      </c>
      <c r="AA138" s="8" t="b">
        <f>IF(X138=1,(K138-F138)*10000)</f>
        <v>0</v>
      </c>
    </row>
    <row r="139" spans="1:27" ht="12.75">
      <c r="A139" s="7">
        <v>39266</v>
      </c>
      <c r="B139" s="1">
        <v>2.018</v>
      </c>
      <c r="C139" s="1">
        <v>2.0195</v>
      </c>
      <c r="D139" s="1">
        <v>2.0132</v>
      </c>
      <c r="E139" s="1">
        <f>C139-D139</f>
        <v>0.006299999999999972</v>
      </c>
      <c r="F139" s="1">
        <v>2.0166</v>
      </c>
      <c r="G139" s="13">
        <f>E138*$G$8</f>
        <v>0.0017670000000000118</v>
      </c>
      <c r="H139" s="14">
        <f>F138+G139</f>
        <v>2.019667</v>
      </c>
      <c r="I139" s="15">
        <f>H139+G139</f>
        <v>2.021434</v>
      </c>
      <c r="J139" s="16">
        <f>K139+0.001</f>
        <v>2.017133</v>
      </c>
      <c r="K139" s="17">
        <f>F138-G139</f>
        <v>2.016133</v>
      </c>
      <c r="L139" s="18">
        <f>K139-G139</f>
        <v>2.014366</v>
      </c>
      <c r="M139" s="19">
        <f>H139-0.001</f>
        <v>2.018667</v>
      </c>
      <c r="N139" t="b">
        <f>AND(H139&gt;D139,H139&lt;C139)</f>
        <v>0</v>
      </c>
      <c r="O139" t="b">
        <f>AND(N139=1,I139&lt;C139)</f>
        <v>0</v>
      </c>
      <c r="P139" t="b">
        <f>AND(N139=1,O139=0,J139&lt;C139)</f>
        <v>0</v>
      </c>
      <c r="Q139" t="b">
        <f>AND(N139=1,O139=0,P139=0)</f>
        <v>0</v>
      </c>
      <c r="R139" s="8" t="b">
        <f>IF(O139=1,(I139-H139)*10000)</f>
        <v>0</v>
      </c>
      <c r="S139" s="8" t="b">
        <f>IF(P139=1,(J139-H139)*10000)</f>
        <v>0</v>
      </c>
      <c r="T139" s="8" t="b">
        <f>IF(Q139=1,(F139-H139)*10000)</f>
        <v>0</v>
      </c>
      <c r="U139" t="b">
        <f>AND(K139&lt;C139,K139&gt;D139)</f>
        <v>1</v>
      </c>
      <c r="V139" t="b">
        <f>AND(U139=1,L139&gt;D139)</f>
        <v>1</v>
      </c>
      <c r="W139" t="b">
        <f>AND(V139=0,U139=1,M139&lt;C139)</f>
        <v>0</v>
      </c>
      <c r="X139" t="b">
        <f>AND(U139=1,V139=0,W139=0)</f>
        <v>0</v>
      </c>
      <c r="Y139" s="8">
        <f>IF(V139=1,(K139-L139)*10000)</f>
        <v>17.67000000000074</v>
      </c>
      <c r="Z139" s="8" t="b">
        <f>IF(W139=1,(H139-M139)*10000)</f>
        <v>0</v>
      </c>
      <c r="AA139" s="8" t="b">
        <f>IF(X139=1,(K139-F139)*10000)</f>
        <v>0</v>
      </c>
    </row>
    <row r="140" spans="1:27" ht="12.75">
      <c r="A140" s="7">
        <v>39267</v>
      </c>
      <c r="B140" s="1">
        <v>2.0168</v>
      </c>
      <c r="C140" s="1">
        <v>2.0206</v>
      </c>
      <c r="D140" s="1">
        <v>2.015</v>
      </c>
      <c r="E140" s="1">
        <f>C140-D140</f>
        <v>0.005599999999999827</v>
      </c>
      <c r="F140" s="1">
        <v>2.0167</v>
      </c>
      <c r="G140" s="13">
        <f>E139*$G$8</f>
        <v>0.0009764999999999957</v>
      </c>
      <c r="H140" s="14">
        <f>F139+G140</f>
        <v>2.0175765</v>
      </c>
      <c r="I140" s="15">
        <f>H140+G140</f>
        <v>2.0185530000000003</v>
      </c>
      <c r="J140" s="16">
        <f>K140+0.001</f>
        <v>2.0166234999999997</v>
      </c>
      <c r="K140" s="17">
        <f>F139-G140</f>
        <v>2.0156235</v>
      </c>
      <c r="L140" s="18">
        <f>K140-G140</f>
        <v>2.0146469999999996</v>
      </c>
      <c r="M140" s="19">
        <f>H140-0.001</f>
        <v>2.0165765</v>
      </c>
      <c r="N140" t="b">
        <f>AND(H140&gt;D140,H140&lt;C140)</f>
        <v>1</v>
      </c>
      <c r="O140" t="b">
        <f>AND(N140=1,I140&lt;C140)</f>
        <v>1</v>
      </c>
      <c r="P140" t="b">
        <f>AND(N140=1,O140=0,J140&lt;C140)</f>
        <v>0</v>
      </c>
      <c r="Q140" t="b">
        <f>AND(N140=1,O140=0,P140=0)</f>
        <v>0</v>
      </c>
      <c r="R140" s="8">
        <f>IF(O140=1,(I140-H140)*10000)</f>
        <v>9.765000000001578</v>
      </c>
      <c r="S140" s="8" t="b">
        <f>IF(P140=1,(J140-H140)*10000)</f>
        <v>0</v>
      </c>
      <c r="T140" s="8" t="b">
        <f>IF(Q140=1,(F140-H140)*10000)</f>
        <v>0</v>
      </c>
      <c r="U140" t="b">
        <f>AND(K140&lt;C140,K140&gt;D140)</f>
        <v>1</v>
      </c>
      <c r="V140" t="b">
        <f>AND(U140=1,L140&gt;D140)</f>
        <v>0</v>
      </c>
      <c r="W140" t="b">
        <f>AND(V140=0,U140=1,M140&lt;C140)</f>
        <v>1</v>
      </c>
      <c r="X140" t="b">
        <f>AND(U140=1,V140=0,W140=0)</f>
        <v>0</v>
      </c>
      <c r="Y140" s="8" t="b">
        <f>IF(V140=1,(K140-L140)*10000)</f>
        <v>0</v>
      </c>
      <c r="Z140" s="8">
        <f>IF(W140=1,(H140-M140)*10000)</f>
        <v>9.999999999998899</v>
      </c>
      <c r="AA140" s="8" t="b">
        <f>IF(X140=1,(K140-F140)*10000)</f>
        <v>0</v>
      </c>
    </row>
    <row r="141" spans="1:27" ht="12.75">
      <c r="A141" s="7">
        <v>39268</v>
      </c>
      <c r="B141" s="1">
        <v>2.0166</v>
      </c>
      <c r="C141" s="1">
        <v>2.0201</v>
      </c>
      <c r="D141" s="1">
        <v>2.0089</v>
      </c>
      <c r="E141" s="1">
        <f>C141-D141</f>
        <v>0.011199999999999655</v>
      </c>
      <c r="F141" s="1">
        <v>2.0115</v>
      </c>
      <c r="G141" s="13">
        <f>E140*$G$8</f>
        <v>0.0008679999999999733</v>
      </c>
      <c r="H141" s="14">
        <f>F140+G141</f>
        <v>2.0175680000000003</v>
      </c>
      <c r="I141" s="15">
        <f>H141+G141</f>
        <v>2.0184360000000003</v>
      </c>
      <c r="J141" s="16">
        <f>K141+0.001</f>
        <v>2.016832</v>
      </c>
      <c r="K141" s="17">
        <f>F140-G141</f>
        <v>2.015832</v>
      </c>
      <c r="L141" s="18">
        <f>K141-G141</f>
        <v>2.014964</v>
      </c>
      <c r="M141" s="19">
        <f>H141-0.001</f>
        <v>2.0165680000000004</v>
      </c>
      <c r="N141" t="b">
        <f>AND(H141&gt;D141,H141&lt;C141)</f>
        <v>1</v>
      </c>
      <c r="O141" t="b">
        <f>AND(N141=1,I141&lt;C141)</f>
        <v>1</v>
      </c>
      <c r="P141" t="b">
        <f>AND(N141=1,O141=0,J141&lt;C141)</f>
        <v>0</v>
      </c>
      <c r="Q141" t="b">
        <f>AND(N141=1,O141=0,P141=0)</f>
        <v>0</v>
      </c>
      <c r="R141" s="8">
        <f>IF(O141=1,(I141-H141)*10000)</f>
        <v>8.68000000000091</v>
      </c>
      <c r="S141" s="8" t="b">
        <f>IF(P141=1,(J141-H141)*10000)</f>
        <v>0</v>
      </c>
      <c r="T141" s="8" t="b">
        <f>IF(Q141=1,(F141-H141)*10000)</f>
        <v>0</v>
      </c>
      <c r="U141" t="b">
        <f>AND(K141&lt;C141,K141&gt;D141)</f>
        <v>1</v>
      </c>
      <c r="V141" t="b">
        <f>AND(U141=1,L141&gt;D141)</f>
        <v>1</v>
      </c>
      <c r="W141" t="b">
        <f>AND(V141=0,U141=1,M141&lt;C141)</f>
        <v>0</v>
      </c>
      <c r="X141" t="b">
        <f>AND(U141=1,V141=0,W141=0)</f>
        <v>0</v>
      </c>
      <c r="Y141" s="8">
        <f>IF(V141=1,(K141-L141)*10000)</f>
        <v>8.68000000000091</v>
      </c>
      <c r="Z141" s="8" t="b">
        <f>IF(W141=1,(H141-M141)*10000)</f>
        <v>0</v>
      </c>
      <c r="AA141" s="8" t="b">
        <f>IF(X141=1,(K141-F141)*10000)</f>
        <v>0</v>
      </c>
    </row>
    <row r="142" spans="1:27" ht="12.75">
      <c r="A142" s="7">
        <v>39269</v>
      </c>
      <c r="B142" s="1">
        <v>2.0114</v>
      </c>
      <c r="C142" s="1">
        <v>2.0141</v>
      </c>
      <c r="D142" s="1">
        <v>2.0056</v>
      </c>
      <c r="E142" s="1">
        <f>C142-D142</f>
        <v>0.008500000000000174</v>
      </c>
      <c r="F142" s="1">
        <v>2.0104</v>
      </c>
      <c r="G142" s="13">
        <f>E141*$G$8</f>
        <v>0.0017359999999999466</v>
      </c>
      <c r="H142" s="14">
        <f>F141+G142</f>
        <v>2.0132359999999996</v>
      </c>
      <c r="I142" s="15">
        <f>H142+G142</f>
        <v>2.0149719999999993</v>
      </c>
      <c r="J142" s="16">
        <f>K142+0.001</f>
        <v>2.010764</v>
      </c>
      <c r="K142" s="17">
        <f>F141-G142</f>
        <v>2.009764</v>
      </c>
      <c r="L142" s="18">
        <f>K142-G142</f>
        <v>2.0080280000000004</v>
      </c>
      <c r="M142" s="19">
        <f>H142-0.001</f>
        <v>2.0122359999999997</v>
      </c>
      <c r="N142" t="b">
        <f>AND(H142&gt;D142,H142&lt;C142)</f>
        <v>1</v>
      </c>
      <c r="O142" t="b">
        <f>AND(N142=1,I142&lt;C142)</f>
        <v>0</v>
      </c>
      <c r="P142" t="b">
        <f>AND(N142=1,O142=0,J142&lt;C142)</f>
        <v>1</v>
      </c>
      <c r="Q142" t="b">
        <f>AND(N142=1,O142=0,P142=0)</f>
        <v>0</v>
      </c>
      <c r="R142" s="8" t="b">
        <f>IF(O142=1,(I142-H142)*10000)</f>
        <v>0</v>
      </c>
      <c r="S142" s="8">
        <f>IF(P142=1,(J142-H142)*10000)</f>
        <v>-24.719999999995856</v>
      </c>
      <c r="T142" s="8" t="b">
        <f>IF(Q142=1,(F142-H142)*10000)</f>
        <v>0</v>
      </c>
      <c r="U142" t="b">
        <f>AND(K142&lt;C142,K142&gt;D142)</f>
        <v>1</v>
      </c>
      <c r="V142" t="b">
        <f>AND(U142=1,L142&gt;D142)</f>
        <v>1</v>
      </c>
      <c r="W142" t="b">
        <f>AND(V142=0,U142=1,M142&lt;C142)</f>
        <v>0</v>
      </c>
      <c r="X142" t="b">
        <f>AND(U142=1,V142=0,W142=0)</f>
        <v>0</v>
      </c>
      <c r="Y142" s="8">
        <f>IF(V142=1,(K142-L142)*10000)</f>
        <v>17.359999999997378</v>
      </c>
      <c r="Z142" s="8" t="b">
        <f>IF(W142=1,(H142-M142)*10000)</f>
        <v>0</v>
      </c>
      <c r="AA142" s="8" t="b">
        <f>IF(X142=1,(K142-F142)*10000)</f>
        <v>0</v>
      </c>
    </row>
    <row r="143" spans="1:27" ht="12.75">
      <c r="A143" s="7">
        <v>39272</v>
      </c>
      <c r="B143" s="1">
        <v>2.0117</v>
      </c>
      <c r="C143" s="1">
        <v>2.0171</v>
      </c>
      <c r="D143" s="1">
        <v>2.0096</v>
      </c>
      <c r="E143" s="1">
        <f>C143-D143</f>
        <v>0.007500000000000284</v>
      </c>
      <c r="F143" s="1">
        <v>2.0154</v>
      </c>
      <c r="G143" s="13">
        <f>E142*$G$8</f>
        <v>0.001317500000000027</v>
      </c>
      <c r="H143" s="14">
        <f>F142+G143</f>
        <v>2.0117175</v>
      </c>
      <c r="I143" s="15">
        <f>H143+G143</f>
        <v>2.013035</v>
      </c>
      <c r="J143" s="16">
        <f>K143+0.001</f>
        <v>2.0100825</v>
      </c>
      <c r="K143" s="17">
        <f>F142-G143</f>
        <v>2.0090825000000003</v>
      </c>
      <c r="L143" s="18">
        <f>K143-G143</f>
        <v>2.0077650000000005</v>
      </c>
      <c r="M143" s="19">
        <f>H143-0.001</f>
        <v>2.0107175</v>
      </c>
      <c r="N143" t="b">
        <f>AND(H143&gt;D143,H143&lt;C143)</f>
        <v>1</v>
      </c>
      <c r="O143" t="b">
        <f>AND(N143=1,I143&lt;C143)</f>
        <v>1</v>
      </c>
      <c r="P143" t="b">
        <f>AND(N143=1,O143=0,J143&lt;C143)</f>
        <v>0</v>
      </c>
      <c r="Q143" t="b">
        <f>AND(N143=1,O143=0,P143=0)</f>
        <v>0</v>
      </c>
      <c r="R143" s="8">
        <f>IF(O143=1,(I143-H143)*10000)</f>
        <v>13.174999999998604</v>
      </c>
      <c r="S143" s="8" t="b">
        <f>IF(P143=1,(J143-H143)*10000)</f>
        <v>0</v>
      </c>
      <c r="T143" s="8" t="b">
        <f>IF(Q143=1,(F143-H143)*10000)</f>
        <v>0</v>
      </c>
      <c r="U143" t="b">
        <f>AND(K143&lt;C143,K143&gt;D143)</f>
        <v>0</v>
      </c>
      <c r="V143" t="b">
        <f>AND(U143=1,L143&gt;D143)</f>
        <v>0</v>
      </c>
      <c r="W143" t="b">
        <f>AND(V143=0,U143=1,M143&lt;C143)</f>
        <v>0</v>
      </c>
      <c r="X143" t="b">
        <f>AND(U143=1,V143=0,W143=0)</f>
        <v>0</v>
      </c>
      <c r="Y143" s="8" t="b">
        <f>IF(V143=1,(K143-L143)*10000)</f>
        <v>0</v>
      </c>
      <c r="Z143" s="8" t="b">
        <f>IF(W143=1,(H143-M143)*10000)</f>
        <v>0</v>
      </c>
      <c r="AA143" s="8" t="b">
        <f>IF(X143=1,(K143-F143)*10000)</f>
        <v>0</v>
      </c>
    </row>
    <row r="144" spans="1:27" ht="12.75">
      <c r="A144" s="7">
        <v>39273</v>
      </c>
      <c r="B144" s="1">
        <v>2.0153</v>
      </c>
      <c r="C144" s="1">
        <v>2.0281</v>
      </c>
      <c r="D144" s="1">
        <v>2.012</v>
      </c>
      <c r="E144" s="1">
        <f>C144-D144</f>
        <v>0.01609999999999978</v>
      </c>
      <c r="F144" s="1">
        <v>2.0275</v>
      </c>
      <c r="G144" s="13">
        <f>E143*$G$8</f>
        <v>0.0011625000000000441</v>
      </c>
      <c r="H144" s="14">
        <f>F143+G144</f>
        <v>2.0165625</v>
      </c>
      <c r="I144" s="15">
        <f>H144+G144</f>
        <v>2.017725</v>
      </c>
      <c r="J144" s="16">
        <f>K144+0.001</f>
        <v>2.0152375</v>
      </c>
      <c r="K144" s="17">
        <f>F143-G144</f>
        <v>2.0142375</v>
      </c>
      <c r="L144" s="18">
        <f>K144-G144</f>
        <v>2.013075</v>
      </c>
      <c r="M144" s="19">
        <f>H144-0.001</f>
        <v>2.0155625</v>
      </c>
      <c r="N144" t="b">
        <f>AND(H144&gt;D144,H144&lt;C144)</f>
        <v>1</v>
      </c>
      <c r="O144" t="b">
        <f>AND(N144=1,I144&lt;C144)</f>
        <v>1</v>
      </c>
      <c r="P144" t="b">
        <f>AND(N144=1,O144=0,J144&lt;C144)</f>
        <v>0</v>
      </c>
      <c r="Q144" t="b">
        <f>AND(N144=1,O144=0,P144=0)</f>
        <v>0</v>
      </c>
      <c r="R144" s="8">
        <f>IF(O144=1,(I144-H144)*10000)</f>
        <v>11.624999999999552</v>
      </c>
      <c r="S144" s="8" t="b">
        <f>IF(P144=1,(J144-H144)*10000)</f>
        <v>0</v>
      </c>
      <c r="T144" s="8" t="b">
        <f>IF(Q144=1,(F144-H144)*10000)</f>
        <v>0</v>
      </c>
      <c r="U144" t="b">
        <f>AND(K144&lt;C144,K144&gt;D144)</f>
        <v>1</v>
      </c>
      <c r="V144" t="b">
        <f>AND(U144=1,L144&gt;D144)</f>
        <v>1</v>
      </c>
      <c r="W144" t="b">
        <f>AND(V144=0,U144=1,M144&lt;C144)</f>
        <v>0</v>
      </c>
      <c r="X144" t="b">
        <f>AND(U144=1,V144=0,W144=0)</f>
        <v>0</v>
      </c>
      <c r="Y144" s="8">
        <f>IF(V144=1,(K144-L144)*10000)</f>
        <v>11.624999999999552</v>
      </c>
      <c r="Z144" s="8" t="b">
        <f>IF(W144=1,(H144-M144)*10000)</f>
        <v>0</v>
      </c>
      <c r="AA144" s="8" t="b">
        <f>IF(X144=1,(K144-F144)*10000)</f>
        <v>0</v>
      </c>
    </row>
    <row r="145" spans="1:27" ht="12.75">
      <c r="A145" s="7">
        <v>39274</v>
      </c>
      <c r="B145" s="1">
        <v>2.0273</v>
      </c>
      <c r="C145" s="1">
        <v>2.0362</v>
      </c>
      <c r="D145" s="1">
        <v>2.0242</v>
      </c>
      <c r="E145" s="1">
        <f>C145-D145</f>
        <v>0.01200000000000001</v>
      </c>
      <c r="F145" s="1">
        <v>2.0318</v>
      </c>
      <c r="G145" s="13">
        <f>E144*$G$8</f>
        <v>0.002495499999999966</v>
      </c>
      <c r="H145" s="14">
        <f>F144+G145</f>
        <v>2.0299954999999996</v>
      </c>
      <c r="I145" s="15">
        <f>H145+G145</f>
        <v>2.0324909999999994</v>
      </c>
      <c r="J145" s="16">
        <f>K145+0.001</f>
        <v>2.0260045</v>
      </c>
      <c r="K145" s="17">
        <f>F144-G145</f>
        <v>2.0250045</v>
      </c>
      <c r="L145" s="18">
        <f>K145-G145</f>
        <v>2.0225090000000003</v>
      </c>
      <c r="M145" s="19">
        <f>H145-0.001</f>
        <v>2.0289954999999997</v>
      </c>
      <c r="N145" t="b">
        <f>AND(H145&gt;D145,H145&lt;C145)</f>
        <v>1</v>
      </c>
      <c r="O145" t="b">
        <f>AND(N145=1,I145&lt;C145)</f>
        <v>1</v>
      </c>
      <c r="P145" t="b">
        <f>AND(N145=1,O145=0,J145&lt;C145)</f>
        <v>0</v>
      </c>
      <c r="Q145" t="b">
        <f>AND(N145=1,O145=0,P145=0)</f>
        <v>0</v>
      </c>
      <c r="R145" s="8">
        <f>IF(O145=1,(I145-H145)*10000)</f>
        <v>24.954999999997618</v>
      </c>
      <c r="S145" s="8" t="b">
        <f>IF(P145=1,(J145-H145)*10000)</f>
        <v>0</v>
      </c>
      <c r="T145" s="8" t="b">
        <f>IF(Q145=1,(F145-H145)*10000)</f>
        <v>0</v>
      </c>
      <c r="U145" t="b">
        <f>AND(K145&lt;C145,K145&gt;D145)</f>
        <v>1</v>
      </c>
      <c r="V145" t="b">
        <f>AND(U145=1,L145&gt;D145)</f>
        <v>0</v>
      </c>
      <c r="W145" t="b">
        <f>AND(V145=0,U145=1,M145&lt;C145)</f>
        <v>1</v>
      </c>
      <c r="X145" t="b">
        <f>AND(U145=1,V145=0,W145=0)</f>
        <v>0</v>
      </c>
      <c r="Y145" s="8" t="b">
        <f>IF(V145=1,(K145-L145)*10000)</f>
        <v>0</v>
      </c>
      <c r="Z145" s="8">
        <f>IF(W145=1,(H145-M145)*10000)</f>
        <v>9.999999999998899</v>
      </c>
      <c r="AA145" s="8" t="b">
        <f>IF(X145=1,(K145-F145)*10000)</f>
        <v>0</v>
      </c>
    </row>
    <row r="146" spans="1:27" ht="12.75">
      <c r="A146" s="7">
        <v>39275</v>
      </c>
      <c r="B146" s="1">
        <v>2.0319</v>
      </c>
      <c r="C146" s="1">
        <v>2.0364</v>
      </c>
      <c r="D146" s="1">
        <v>2.0269</v>
      </c>
      <c r="E146" s="1">
        <f>C146-D146</f>
        <v>0.009500000000000064</v>
      </c>
      <c r="F146" s="1">
        <v>2.03</v>
      </c>
      <c r="G146" s="13">
        <f>E145*$G$8</f>
        <v>0.0018600000000000016</v>
      </c>
      <c r="H146" s="14">
        <f>F145+G146</f>
        <v>2.0336600000000002</v>
      </c>
      <c r="I146" s="15">
        <f>H146+G146</f>
        <v>2.0355200000000004</v>
      </c>
      <c r="J146" s="16">
        <f>K146+0.001</f>
        <v>2.0309399999999997</v>
      </c>
      <c r="K146" s="17">
        <f>F145-G146</f>
        <v>2.02994</v>
      </c>
      <c r="L146" s="18">
        <f>K146-G146</f>
        <v>2.0280799999999997</v>
      </c>
      <c r="M146" s="19">
        <f>H146-0.001</f>
        <v>2.0326600000000004</v>
      </c>
      <c r="N146" t="b">
        <f>AND(H146&gt;D146,H146&lt;C146)</f>
        <v>1</v>
      </c>
      <c r="O146" t="b">
        <f>AND(N146=1,I146&lt;C146)</f>
        <v>1</v>
      </c>
      <c r="P146" t="b">
        <f>AND(N146=1,O146=0,J146&lt;C146)</f>
        <v>0</v>
      </c>
      <c r="Q146" t="b">
        <f>AND(N146=1,O146=0,P146=0)</f>
        <v>0</v>
      </c>
      <c r="R146" s="8">
        <f>IF(O146=1,(I146-H146)*10000)</f>
        <v>18.60000000000195</v>
      </c>
      <c r="S146" s="8" t="b">
        <f>IF(P146=1,(J146-H146)*10000)</f>
        <v>0</v>
      </c>
      <c r="T146" s="8" t="b">
        <f>IF(Q146=1,(F146-H146)*10000)</f>
        <v>0</v>
      </c>
      <c r="U146" t="b">
        <f>AND(K146&lt;C146,K146&gt;D146)</f>
        <v>1</v>
      </c>
      <c r="V146" t="b">
        <f>AND(U146=1,L146&gt;D146)</f>
        <v>1</v>
      </c>
      <c r="W146" t="b">
        <f>AND(V146=0,U146=1,M146&lt;C146)</f>
        <v>0</v>
      </c>
      <c r="X146" t="b">
        <f>AND(U146=1,V146=0,W146=0)</f>
        <v>0</v>
      </c>
      <c r="Y146" s="8">
        <f>IF(V146=1,(K146-L146)*10000)</f>
        <v>18.60000000000195</v>
      </c>
      <c r="Z146" s="8" t="b">
        <f>IF(W146=1,(H146-M146)*10000)</f>
        <v>0</v>
      </c>
      <c r="AA146" s="8" t="b">
        <f>IF(X146=1,(K146-F146)*10000)</f>
        <v>0</v>
      </c>
    </row>
    <row r="147" spans="1:27" ht="12.75">
      <c r="A147" s="7">
        <v>39276</v>
      </c>
      <c r="B147" s="1">
        <v>2.0301</v>
      </c>
      <c r="C147" s="1">
        <v>2.0366</v>
      </c>
      <c r="D147" s="1">
        <v>2.026</v>
      </c>
      <c r="E147" s="1">
        <f>C147-D147</f>
        <v>0.010600000000000165</v>
      </c>
      <c r="F147" s="1">
        <v>2.0342</v>
      </c>
      <c r="G147" s="13">
        <f>E146*$G$8</f>
        <v>0.0014725000000000098</v>
      </c>
      <c r="H147" s="14">
        <f>F146+G147</f>
        <v>2.0314725</v>
      </c>
      <c r="I147" s="15">
        <f>H147+G147</f>
        <v>2.0329450000000002</v>
      </c>
      <c r="J147" s="16">
        <f>K147+0.001</f>
        <v>2.0295274999999995</v>
      </c>
      <c r="K147" s="17">
        <f>F146-G147</f>
        <v>2.0285274999999996</v>
      </c>
      <c r="L147" s="18">
        <f>K147-G147</f>
        <v>2.0270549999999994</v>
      </c>
      <c r="M147" s="19">
        <f>H147-0.001</f>
        <v>2.0304725</v>
      </c>
      <c r="N147" t="b">
        <f>AND(H147&gt;D147,H147&lt;C147)</f>
        <v>1</v>
      </c>
      <c r="O147" t="b">
        <f>AND(N147=1,I147&lt;C147)</f>
        <v>1</v>
      </c>
      <c r="P147" t="b">
        <f>AND(N147=1,O147=0,J147&lt;C147)</f>
        <v>0</v>
      </c>
      <c r="Q147" t="b">
        <f>AND(N147=1,O147=0,P147=0)</f>
        <v>0</v>
      </c>
      <c r="R147" s="8">
        <f>IF(O147=1,(I147-H147)*10000)</f>
        <v>14.725000000002098</v>
      </c>
      <c r="S147" s="8" t="b">
        <f>IF(P147=1,(J147-H147)*10000)</f>
        <v>0</v>
      </c>
      <c r="T147" s="8" t="b">
        <f>IF(Q147=1,(F147-H147)*10000)</f>
        <v>0</v>
      </c>
      <c r="U147" t="b">
        <f>AND(K147&lt;C147,K147&gt;D147)</f>
        <v>1</v>
      </c>
      <c r="V147" t="b">
        <f>AND(U147=1,L147&gt;D147)</f>
        <v>1</v>
      </c>
      <c r="W147" t="b">
        <f>AND(V147=0,U147=1,M147&lt;C147)</f>
        <v>0</v>
      </c>
      <c r="X147" t="b">
        <f>AND(U147=1,V147=0,W147=0)</f>
        <v>0</v>
      </c>
      <c r="Y147" s="8">
        <f>IF(V147=1,(K147-L147)*10000)</f>
        <v>14.725000000002098</v>
      </c>
      <c r="Z147" s="8" t="b">
        <f>IF(W147=1,(H147-M147)*10000)</f>
        <v>0</v>
      </c>
      <c r="AA147" s="8" t="b">
        <f>IF(X147=1,(K147-F147)*10000)</f>
        <v>0</v>
      </c>
    </row>
    <row r="148" spans="1:27" ht="12.75">
      <c r="A148" s="7">
        <v>39279</v>
      </c>
      <c r="B148" s="1">
        <v>2.0339</v>
      </c>
      <c r="C148" s="1">
        <v>2.0403000000000002</v>
      </c>
      <c r="D148" s="1">
        <v>2.0324</v>
      </c>
      <c r="E148" s="1">
        <f>C148-D148</f>
        <v>0.00790000000000024</v>
      </c>
      <c r="F148" s="1">
        <v>2.036</v>
      </c>
      <c r="G148" s="13">
        <f>E147*$G$8</f>
        <v>0.0016430000000000255</v>
      </c>
      <c r="H148" s="14">
        <f>F147+G148</f>
        <v>2.035843</v>
      </c>
      <c r="I148" s="15">
        <f>H148+G148</f>
        <v>2.037486</v>
      </c>
      <c r="J148" s="16">
        <f>K148+0.001</f>
        <v>2.0335569999999996</v>
      </c>
      <c r="K148" s="17">
        <f>F147-G148</f>
        <v>2.0325569999999997</v>
      </c>
      <c r="L148" s="18">
        <f>K148-G148</f>
        <v>2.0309139999999997</v>
      </c>
      <c r="M148" s="19">
        <f>H148-0.001</f>
        <v>2.034843</v>
      </c>
      <c r="N148" t="b">
        <f>AND(H148&gt;D148,H148&lt;C148)</f>
        <v>1</v>
      </c>
      <c r="O148" t="b">
        <f>AND(N148=1,I148&lt;C148)</f>
        <v>1</v>
      </c>
      <c r="P148" t="b">
        <f>AND(N148=1,O148=0,J148&lt;C148)</f>
        <v>0</v>
      </c>
      <c r="Q148" t="b">
        <f>AND(N148=1,O148=0,P148=0)</f>
        <v>0</v>
      </c>
      <c r="R148" s="8">
        <f>IF(O148=1,(I148-H148)*10000)</f>
        <v>16.43000000000061</v>
      </c>
      <c r="S148" s="8" t="b">
        <f>IF(P148=1,(J148-H148)*10000)</f>
        <v>0</v>
      </c>
      <c r="T148" s="8" t="b">
        <f>IF(Q148=1,(F148-H148)*10000)</f>
        <v>0</v>
      </c>
      <c r="U148" t="b">
        <f>AND(K148&lt;C148,K148&gt;D148)</f>
        <v>1</v>
      </c>
      <c r="V148" t="b">
        <f>AND(U148=1,L148&gt;D148)</f>
        <v>0</v>
      </c>
      <c r="W148" t="b">
        <f>AND(V148=0,U148=1,M148&lt;C148)</f>
        <v>1</v>
      </c>
      <c r="X148" t="b">
        <f>AND(U148=1,V148=0,W148=0)</f>
        <v>0</v>
      </c>
      <c r="Y148" s="8" t="b">
        <f>IF(V148=1,(K148-L148)*10000)</f>
        <v>0</v>
      </c>
      <c r="Z148" s="8">
        <f>IF(W148=1,(H148-M148)*10000)</f>
        <v>9.999999999998899</v>
      </c>
      <c r="AA148" s="8" t="b">
        <f>IF(X148=1,(K148-F148)*10000)</f>
        <v>0</v>
      </c>
    </row>
    <row r="149" spans="1:27" ht="12.75">
      <c r="A149" s="7">
        <v>39280</v>
      </c>
      <c r="B149" s="1">
        <v>2.0359</v>
      </c>
      <c r="C149" s="1">
        <v>2.0474</v>
      </c>
      <c r="D149" s="1">
        <v>2.0347</v>
      </c>
      <c r="E149" s="1">
        <f>C149-D149</f>
        <v>0.012700000000000156</v>
      </c>
      <c r="F149" s="1">
        <v>2.0466</v>
      </c>
      <c r="G149" s="13">
        <f>E148*$G$8</f>
        <v>0.0012245000000000372</v>
      </c>
      <c r="H149" s="14">
        <f>F148+G149</f>
        <v>2.0372245</v>
      </c>
      <c r="I149" s="15">
        <f>H149+G149</f>
        <v>2.0384490000000004</v>
      </c>
      <c r="J149" s="16">
        <f>K149+0.001</f>
        <v>2.0357754999999997</v>
      </c>
      <c r="K149" s="17">
        <f>F148-G149</f>
        <v>2.0347755</v>
      </c>
      <c r="L149" s="18">
        <f>K149-G149</f>
        <v>2.0335509999999997</v>
      </c>
      <c r="M149" s="19">
        <f>H149-0.001</f>
        <v>2.0362245000000003</v>
      </c>
      <c r="N149" t="b">
        <f>AND(H149&gt;D149,H149&lt;C149)</f>
        <v>1</v>
      </c>
      <c r="O149" t="b">
        <f>AND(N149=1,I149&lt;C149)</f>
        <v>1</v>
      </c>
      <c r="P149" t="b">
        <f>AND(N149=1,O149=0,J149&lt;C149)</f>
        <v>0</v>
      </c>
      <c r="Q149" t="b">
        <f>AND(N149=1,O149=0,P149=0)</f>
        <v>0</v>
      </c>
      <c r="R149" s="8">
        <f>IF(O149=1,(I149-H149)*10000)</f>
        <v>12.245000000001838</v>
      </c>
      <c r="S149" s="8" t="b">
        <f>IF(P149=1,(J149-H149)*10000)</f>
        <v>0</v>
      </c>
      <c r="T149" s="8" t="b">
        <f>IF(Q149=1,(F149-H149)*10000)</f>
        <v>0</v>
      </c>
      <c r="U149" t="b">
        <f>AND(K149&lt;C149,K149&gt;D149)</f>
        <v>1</v>
      </c>
      <c r="V149" t="b">
        <f>AND(U149=1,L149&gt;D149)</f>
        <v>0</v>
      </c>
      <c r="W149" t="b">
        <f>AND(V149=0,U149=1,M149&lt;C149)</f>
        <v>1</v>
      </c>
      <c r="X149" t="b">
        <f>AND(U149=1,V149=0,W149=0)</f>
        <v>0</v>
      </c>
      <c r="Y149" s="8" t="b">
        <f>IF(V149=1,(K149-L149)*10000)</f>
        <v>0</v>
      </c>
      <c r="Z149" s="8">
        <f>IF(W149=1,(H149-M149)*10000)</f>
        <v>9.999999999998899</v>
      </c>
      <c r="AA149" s="8" t="b">
        <f>IF(X149=1,(K149-F149)*10000)</f>
        <v>0</v>
      </c>
    </row>
    <row r="150" spans="1:27" ht="12.75">
      <c r="A150" s="7">
        <v>39281</v>
      </c>
      <c r="B150" s="1">
        <v>2.0467</v>
      </c>
      <c r="C150" s="1">
        <v>2.0547</v>
      </c>
      <c r="D150" s="1">
        <v>2.0459</v>
      </c>
      <c r="E150" s="1">
        <f>C150-D150</f>
        <v>0.008799999999999919</v>
      </c>
      <c r="F150" s="1">
        <v>2.0531</v>
      </c>
      <c r="G150" s="13">
        <f>E149*$G$8</f>
        <v>0.001968500000000024</v>
      </c>
      <c r="H150" s="14">
        <f>F149+G150</f>
        <v>2.0485685</v>
      </c>
      <c r="I150" s="15">
        <f>H150+G150</f>
        <v>2.050537</v>
      </c>
      <c r="J150" s="16">
        <f>K150+0.001</f>
        <v>2.0456315000000003</v>
      </c>
      <c r="K150" s="17">
        <f>F149-G150</f>
        <v>2.0446315000000004</v>
      </c>
      <c r="L150" s="18">
        <f>K150-G150</f>
        <v>2.0426630000000006</v>
      </c>
      <c r="M150" s="19">
        <f>H150-0.001</f>
        <v>2.0475685</v>
      </c>
      <c r="N150" t="b">
        <f>AND(H150&gt;D150,H150&lt;C150)</f>
        <v>1</v>
      </c>
      <c r="O150" t="b">
        <f>AND(N150=1,I150&lt;C150)</f>
        <v>1</v>
      </c>
      <c r="P150" t="b">
        <f>AND(N150=1,O150=0,J150&lt;C150)</f>
        <v>0</v>
      </c>
      <c r="Q150" t="b">
        <f>AND(N150=1,O150=0,P150=0)</f>
        <v>0</v>
      </c>
      <c r="R150" s="8">
        <f>IF(O150=1,(I150-H150)*10000)</f>
        <v>19.684999999998176</v>
      </c>
      <c r="S150" s="8" t="b">
        <f>IF(P150=1,(J150-H150)*10000)</f>
        <v>0</v>
      </c>
      <c r="T150" s="8" t="b">
        <f>IF(Q150=1,(F150-H150)*10000)</f>
        <v>0</v>
      </c>
      <c r="U150" t="b">
        <f>AND(K150&lt;C150,K150&gt;D150)</f>
        <v>0</v>
      </c>
      <c r="V150" t="b">
        <f>AND(U150=1,L150&gt;D150)</f>
        <v>0</v>
      </c>
      <c r="W150" t="b">
        <f>AND(V150=0,U150=1,M150&lt;C150)</f>
        <v>0</v>
      </c>
      <c r="X150" t="b">
        <f>AND(U150=1,V150=0,W150=0)</f>
        <v>0</v>
      </c>
      <c r="Y150" s="8" t="b">
        <f>IF(V150=1,(K150-L150)*10000)</f>
        <v>0</v>
      </c>
      <c r="Z150" s="8" t="b">
        <f>IF(W150=1,(H150-M150)*10000)</f>
        <v>0</v>
      </c>
      <c r="AA150" s="8" t="b">
        <f>IF(X150=1,(K150-F150)*10000)</f>
        <v>0</v>
      </c>
    </row>
    <row r="151" spans="1:27" ht="12.75">
      <c r="A151" s="7">
        <v>39282</v>
      </c>
      <c r="B151" s="1">
        <v>2.0532</v>
      </c>
      <c r="C151" s="1">
        <v>2.0543</v>
      </c>
      <c r="D151" s="1">
        <v>2.047</v>
      </c>
      <c r="E151" s="1">
        <f>C151-D151</f>
        <v>0.007299999999999862</v>
      </c>
      <c r="F151" s="1">
        <v>2.0492</v>
      </c>
      <c r="G151" s="13">
        <f>E150*$G$8</f>
        <v>0.0013639999999999874</v>
      </c>
      <c r="H151" s="14">
        <f>F150+G151</f>
        <v>2.0544640000000003</v>
      </c>
      <c r="I151" s="15">
        <f>H151+G151</f>
        <v>2.0558280000000004</v>
      </c>
      <c r="J151" s="16">
        <f>K151+0.001</f>
        <v>2.052736</v>
      </c>
      <c r="K151" s="17">
        <f>F150-G151</f>
        <v>2.051736</v>
      </c>
      <c r="L151" s="18">
        <f>K151-G151</f>
        <v>2.050372</v>
      </c>
      <c r="M151" s="19">
        <f>H151-0.001</f>
        <v>2.0534640000000004</v>
      </c>
      <c r="N151" t="b">
        <f>AND(H151&gt;D151,H151&lt;C151)</f>
        <v>0</v>
      </c>
      <c r="O151" t="b">
        <f>AND(N151=1,I151&lt;C151)</f>
        <v>0</v>
      </c>
      <c r="P151" t="b">
        <f>AND(N151=1,O151=0,J151&lt;C151)</f>
        <v>0</v>
      </c>
      <c r="Q151" t="b">
        <f>AND(N151=1,O151=0,P151=0)</f>
        <v>0</v>
      </c>
      <c r="R151" s="8" t="b">
        <f>IF(O151=1,(I151-H151)*10000)</f>
        <v>0</v>
      </c>
      <c r="S151" s="8" t="b">
        <f>IF(P151=1,(J151-H151)*10000)</f>
        <v>0</v>
      </c>
      <c r="T151" s="8" t="b">
        <f>IF(Q151=1,(F151-H151)*10000)</f>
        <v>0</v>
      </c>
      <c r="U151" t="b">
        <f>AND(K151&lt;C151,K151&gt;D151)</f>
        <v>1</v>
      </c>
      <c r="V151" t="b">
        <f>AND(U151=1,L151&gt;D151)</f>
        <v>1</v>
      </c>
      <c r="W151" t="b">
        <f>AND(V151=0,U151=1,M151&lt;C151)</f>
        <v>0</v>
      </c>
      <c r="X151" t="b">
        <f>AND(U151=1,V151=0,W151=0)</f>
        <v>0</v>
      </c>
      <c r="Y151" s="8">
        <f>IF(V151=1,(K151-L151)*10000)</f>
        <v>13.640000000001429</v>
      </c>
      <c r="Z151" s="8" t="b">
        <f>IF(W151=1,(H151-M151)*10000)</f>
        <v>0</v>
      </c>
      <c r="AA151" s="8" t="b">
        <f>IF(X151=1,(K151-F151)*10000)</f>
        <v>0</v>
      </c>
    </row>
    <row r="152" spans="1:27" ht="12.75">
      <c r="A152" s="7">
        <v>39283</v>
      </c>
      <c r="B152" s="1">
        <v>2.0493</v>
      </c>
      <c r="C152" s="1">
        <v>2.0586</v>
      </c>
      <c r="D152" s="1">
        <v>2.048</v>
      </c>
      <c r="E152" s="1">
        <f>C152-D152</f>
        <v>0.010600000000000165</v>
      </c>
      <c r="F152" s="1">
        <v>2.0561</v>
      </c>
      <c r="G152" s="13">
        <f>E151*$G$8</f>
        <v>0.0011314999999999787</v>
      </c>
      <c r="H152" s="14">
        <f>F151+G152</f>
        <v>2.0503315</v>
      </c>
      <c r="I152" s="15">
        <f>H152+G152</f>
        <v>2.051463</v>
      </c>
      <c r="J152" s="16">
        <f>K152+0.001</f>
        <v>2.0490684999999997</v>
      </c>
      <c r="K152" s="17">
        <f>F151-G152</f>
        <v>2.0480685</v>
      </c>
      <c r="L152" s="18">
        <f>K152-G152</f>
        <v>2.046937</v>
      </c>
      <c r="M152" s="19">
        <f>H152-0.001</f>
        <v>2.0493315</v>
      </c>
      <c r="N152" t="b">
        <f>AND(H152&gt;D152,H152&lt;C152)</f>
        <v>1</v>
      </c>
      <c r="O152" t="b">
        <f>AND(N152=1,I152&lt;C152)</f>
        <v>1</v>
      </c>
      <c r="P152" t="b">
        <f>AND(N152=1,O152=0,J152&lt;C152)</f>
        <v>0</v>
      </c>
      <c r="Q152" t="b">
        <f>AND(N152=1,O152=0,P152=0)</f>
        <v>0</v>
      </c>
      <c r="R152" s="8">
        <f>IF(O152=1,(I152-H152)*10000)</f>
        <v>11.31500000000063</v>
      </c>
      <c r="S152" s="8" t="b">
        <f>IF(P152=1,(J152-H152)*10000)</f>
        <v>0</v>
      </c>
      <c r="T152" s="8" t="b">
        <f>IF(Q152=1,(F152-H152)*10000)</f>
        <v>0</v>
      </c>
      <c r="U152" t="b">
        <f>AND(K152&lt;C152,K152&gt;D152)</f>
        <v>1</v>
      </c>
      <c r="V152" t="b">
        <f>AND(U152=1,L152&gt;D152)</f>
        <v>0</v>
      </c>
      <c r="W152" t="b">
        <f>AND(V152=0,U152=1,M152&lt;C152)</f>
        <v>1</v>
      </c>
      <c r="X152" t="b">
        <f>AND(U152=1,V152=0,W152=0)</f>
        <v>0</v>
      </c>
      <c r="Y152" s="8" t="b">
        <f>IF(V152=1,(K152-L152)*10000)</f>
        <v>0</v>
      </c>
      <c r="Z152" s="8">
        <f>IF(W152=1,(H152-M152)*10000)</f>
        <v>9.999999999998899</v>
      </c>
      <c r="AA152" s="8" t="b">
        <f>IF(X152=1,(K152-F152)*10000)</f>
        <v>0</v>
      </c>
    </row>
    <row r="153" spans="1:27" ht="12.75">
      <c r="A153" s="7">
        <v>39286</v>
      </c>
      <c r="B153" s="1">
        <v>2.0552</v>
      </c>
      <c r="C153" s="1">
        <v>2.0602</v>
      </c>
      <c r="D153" s="1">
        <v>2.0544000000000002</v>
      </c>
      <c r="E153" s="1">
        <f>C153-D153</f>
        <v>0.005799999999999805</v>
      </c>
      <c r="F153" s="1">
        <v>2.0593</v>
      </c>
      <c r="G153" s="13">
        <f>E152*$G$8</f>
        <v>0.0016430000000000255</v>
      </c>
      <c r="H153" s="14">
        <f>F152+G153</f>
        <v>2.057743</v>
      </c>
      <c r="I153" s="15">
        <f>H153+G153</f>
        <v>2.059386</v>
      </c>
      <c r="J153" s="16">
        <f>K153+0.001</f>
        <v>2.0554569999999996</v>
      </c>
      <c r="K153" s="17">
        <f>F152-G153</f>
        <v>2.0544569999999998</v>
      </c>
      <c r="L153" s="18">
        <f>K153-G153</f>
        <v>2.0528139999999997</v>
      </c>
      <c r="M153" s="19">
        <f>H153-0.001</f>
        <v>2.056743</v>
      </c>
      <c r="N153" t="b">
        <f>AND(H153&gt;D153,H153&lt;C153)</f>
        <v>1</v>
      </c>
      <c r="O153" t="b">
        <f>AND(N153=1,I153&lt;C153)</f>
        <v>1</v>
      </c>
      <c r="P153" t="b">
        <f>AND(N153=1,O153=0,J153&lt;C153)</f>
        <v>0</v>
      </c>
      <c r="Q153" t="b">
        <f>AND(N153=1,O153=0,P153=0)</f>
        <v>0</v>
      </c>
      <c r="R153" s="8">
        <f>IF(O153=1,(I153-H153)*10000)</f>
        <v>16.43000000000061</v>
      </c>
      <c r="S153" s="8" t="b">
        <f>IF(P153=1,(J153-H153)*10000)</f>
        <v>0</v>
      </c>
      <c r="T153" s="8" t="b">
        <f>IF(Q153=1,(F153-H153)*10000)</f>
        <v>0</v>
      </c>
      <c r="U153" t="b">
        <f>AND(K153&lt;C153,K153&gt;D153)</f>
        <v>1</v>
      </c>
      <c r="V153" t="b">
        <f>AND(U153=1,L153&gt;D153)</f>
        <v>0</v>
      </c>
      <c r="W153" t="b">
        <f>AND(V153=0,U153=1,M153&lt;C153)</f>
        <v>1</v>
      </c>
      <c r="X153" t="b">
        <f>AND(U153=1,V153=0,W153=0)</f>
        <v>0</v>
      </c>
      <c r="Y153" s="8" t="b">
        <f>IF(V153=1,(K153-L153)*10000)</f>
        <v>0</v>
      </c>
      <c r="Z153" s="8">
        <f>IF(W153=1,(H153-M153)*10000)</f>
        <v>9.999999999998899</v>
      </c>
      <c r="AA153" s="8" t="b">
        <f>IF(X153=1,(K153-F153)*10000)</f>
        <v>0</v>
      </c>
    </row>
    <row r="154" spans="1:27" ht="12.75">
      <c r="A154" s="7">
        <v>39287</v>
      </c>
      <c r="B154" s="1">
        <v>2.0591</v>
      </c>
      <c r="C154" s="1">
        <v>2.0652</v>
      </c>
      <c r="D154" s="1">
        <v>2.0587</v>
      </c>
      <c r="E154" s="1">
        <f>C154-D154</f>
        <v>0.00649999999999995</v>
      </c>
      <c r="F154" s="1">
        <v>2.0614</v>
      </c>
      <c r="G154" s="13">
        <f>E153*$G$8</f>
        <v>0.0008989999999999698</v>
      </c>
      <c r="H154" s="14">
        <f>F153+G154</f>
        <v>2.060199</v>
      </c>
      <c r="I154" s="15">
        <f>H154+G154</f>
        <v>2.061098</v>
      </c>
      <c r="J154" s="16">
        <f>K154+0.001</f>
        <v>2.059401</v>
      </c>
      <c r="K154" s="17">
        <f>F153-G154</f>
        <v>2.058401</v>
      </c>
      <c r="L154" s="18">
        <f>K154-G154</f>
        <v>2.057502</v>
      </c>
      <c r="M154" s="19">
        <f>H154-0.001</f>
        <v>2.059199</v>
      </c>
      <c r="N154" t="b">
        <f>AND(H154&gt;D154,H154&lt;C154)</f>
        <v>1</v>
      </c>
      <c r="O154" t="b">
        <f>AND(N154=1,I154&lt;C154)</f>
        <v>1</v>
      </c>
      <c r="P154" t="b">
        <f>AND(N154=1,O154=0,J154&lt;C154)</f>
        <v>0</v>
      </c>
      <c r="Q154" t="b">
        <f>AND(N154=1,O154=0,P154=0)</f>
        <v>0</v>
      </c>
      <c r="R154" s="8">
        <f>IF(O154=1,(I154-H154)*10000)</f>
        <v>8.989999999999831</v>
      </c>
      <c r="S154" s="8" t="b">
        <f>IF(P154=1,(J154-H154)*10000)</f>
        <v>0</v>
      </c>
      <c r="T154" s="8" t="b">
        <f>IF(Q154=1,(F154-H154)*10000)</f>
        <v>0</v>
      </c>
      <c r="U154" t="b">
        <f>AND(K154&lt;C154,K154&gt;D154)</f>
        <v>0</v>
      </c>
      <c r="V154" t="b">
        <f>AND(U154=1,L154&gt;D154)</f>
        <v>0</v>
      </c>
      <c r="W154" t="b">
        <f>AND(V154=0,U154=1,M154&lt;C154)</f>
        <v>0</v>
      </c>
      <c r="X154" t="b">
        <f>AND(U154=1,V154=0,W154=0)</f>
        <v>0</v>
      </c>
      <c r="Y154" s="8" t="b">
        <f>IF(V154=1,(K154-L154)*10000)</f>
        <v>0</v>
      </c>
      <c r="Z154" s="8" t="b">
        <f>IF(W154=1,(H154-M154)*10000)</f>
        <v>0</v>
      </c>
      <c r="AA154" s="8" t="b">
        <f>IF(X154=1,(K154-F154)*10000)</f>
        <v>0</v>
      </c>
    </row>
    <row r="155" spans="1:27" ht="12.75">
      <c r="A155" s="7">
        <v>39288</v>
      </c>
      <c r="B155" s="1">
        <v>2.0615</v>
      </c>
      <c r="C155" s="1">
        <v>2.0621</v>
      </c>
      <c r="D155" s="1">
        <v>2.0485</v>
      </c>
      <c r="E155" s="1">
        <f>C155-D155</f>
        <v>0.013599999999999834</v>
      </c>
      <c r="F155" s="1">
        <v>2.0537</v>
      </c>
      <c r="G155" s="13">
        <f>E154*$G$8</f>
        <v>0.0010074999999999923</v>
      </c>
      <c r="H155" s="14">
        <f>F154+G155</f>
        <v>2.0624075</v>
      </c>
      <c r="I155" s="15">
        <f>H155+G155</f>
        <v>2.063415</v>
      </c>
      <c r="J155" s="16">
        <f>K155+0.001</f>
        <v>2.0613924999999997</v>
      </c>
      <c r="K155" s="17">
        <f>F154-G155</f>
        <v>2.0603925</v>
      </c>
      <c r="L155" s="18">
        <f>K155-G155</f>
        <v>2.059385</v>
      </c>
      <c r="M155" s="19">
        <f>H155-0.001</f>
        <v>2.0614075</v>
      </c>
      <c r="N155" t="b">
        <f>AND(H155&gt;D155,H155&lt;C155)</f>
        <v>0</v>
      </c>
      <c r="O155" t="b">
        <f>AND(N155=1,I155&lt;C155)</f>
        <v>0</v>
      </c>
      <c r="P155" t="b">
        <f>AND(N155=1,O155=0,J155&lt;C155)</f>
        <v>0</v>
      </c>
      <c r="Q155" t="b">
        <f>AND(N155=1,O155=0,P155=0)</f>
        <v>0</v>
      </c>
      <c r="R155" s="8" t="b">
        <f>IF(O155=1,(I155-H155)*10000)</f>
        <v>0</v>
      </c>
      <c r="S155" s="8" t="b">
        <f>IF(P155=1,(J155-H155)*10000)</f>
        <v>0</v>
      </c>
      <c r="T155" s="8" t="b">
        <f>IF(Q155=1,(F155-H155)*10000)</f>
        <v>0</v>
      </c>
      <c r="U155" t="b">
        <f>AND(K155&lt;C155,K155&gt;D155)</f>
        <v>1</v>
      </c>
      <c r="V155" t="b">
        <f>AND(U155=1,L155&gt;D155)</f>
        <v>1</v>
      </c>
      <c r="W155" t="b">
        <f>AND(V155=0,U155=1,M155&lt;C155)</f>
        <v>0</v>
      </c>
      <c r="X155" t="b">
        <f>AND(U155=1,V155=0,W155=0)</f>
        <v>0</v>
      </c>
      <c r="Y155" s="8">
        <f>IF(V155=1,(K155-L155)*10000)</f>
        <v>10.0750000000005</v>
      </c>
      <c r="Z155" s="8" t="b">
        <f>IF(W155=1,(H155-M155)*10000)</f>
        <v>0</v>
      </c>
      <c r="AA155" s="8" t="b">
        <f>IF(X155=1,(K155-F155)*10000)</f>
        <v>0</v>
      </c>
    </row>
    <row r="156" spans="1:27" ht="12.75">
      <c r="A156" s="7">
        <v>39289</v>
      </c>
      <c r="B156" s="1">
        <v>2.0536</v>
      </c>
      <c r="C156" s="1">
        <v>2.0562</v>
      </c>
      <c r="D156" s="1">
        <v>2.0425</v>
      </c>
      <c r="E156" s="1">
        <f>C156-D156</f>
        <v>0.013700000000000045</v>
      </c>
      <c r="F156" s="1">
        <v>2.0453</v>
      </c>
      <c r="G156" s="13">
        <f>E155*$G$8</f>
        <v>0.0021079999999999745</v>
      </c>
      <c r="H156" s="14">
        <f>F155+G156</f>
        <v>2.055808</v>
      </c>
      <c r="I156" s="15">
        <f>H156+G156</f>
        <v>2.0579159999999996</v>
      </c>
      <c r="J156" s="16">
        <f>K156+0.001</f>
        <v>2.052592</v>
      </c>
      <c r="K156" s="17">
        <f>F155-G156</f>
        <v>2.0515920000000003</v>
      </c>
      <c r="L156" s="18">
        <f>K156-G156</f>
        <v>2.0494840000000005</v>
      </c>
      <c r="M156" s="19">
        <f>H156-0.001</f>
        <v>2.054808</v>
      </c>
      <c r="N156" t="b">
        <f>AND(H156&gt;D156,H156&lt;C156)</f>
        <v>1</v>
      </c>
      <c r="O156" t="b">
        <f>AND(N156=1,I156&lt;C156)</f>
        <v>0</v>
      </c>
      <c r="P156" t="b">
        <f>AND(N156=1,O156=0,J156&lt;C156)</f>
        <v>1</v>
      </c>
      <c r="Q156" t="b">
        <f>AND(N156=1,O156=0,P156=0)</f>
        <v>0</v>
      </c>
      <c r="R156" s="8" t="b">
        <f>IF(O156=1,(I156-H156)*10000)</f>
        <v>0</v>
      </c>
      <c r="S156" s="8">
        <f>IF(P156=1,(J156-H156)*10000)</f>
        <v>-32.159999999996636</v>
      </c>
      <c r="T156" s="8" t="b">
        <f>IF(Q156=1,(F156-H156)*10000)</f>
        <v>0</v>
      </c>
      <c r="U156" t="b">
        <f>AND(K156&lt;C156,K156&gt;D156)</f>
        <v>1</v>
      </c>
      <c r="V156" t="b">
        <f>AND(U156=1,L156&gt;D156)</f>
        <v>1</v>
      </c>
      <c r="W156" t="b">
        <f>AND(V156=0,U156=1,M156&lt;C156)</f>
        <v>0</v>
      </c>
      <c r="X156" t="b">
        <f>AND(U156=1,V156=0,W156=0)</f>
        <v>0</v>
      </c>
      <c r="Y156" s="8">
        <f>IF(V156=1,(K156-L156)*10000)</f>
        <v>21.079999999997767</v>
      </c>
      <c r="Z156" s="8" t="b">
        <f>IF(W156=1,(H156-M156)*10000)</f>
        <v>0</v>
      </c>
      <c r="AA156" s="8" t="b">
        <f>IF(X156=1,(K156-F156)*10000)</f>
        <v>0</v>
      </c>
    </row>
    <row r="157" spans="1:27" ht="12.75">
      <c r="A157" s="7">
        <v>39290</v>
      </c>
      <c r="B157" s="1">
        <v>2.0454</v>
      </c>
      <c r="C157" s="1">
        <v>2.0493</v>
      </c>
      <c r="D157" s="1">
        <v>2.0229</v>
      </c>
      <c r="E157" s="1">
        <f>C157-D157</f>
        <v>0.0264000000000002</v>
      </c>
      <c r="F157" s="1">
        <v>2.0241</v>
      </c>
      <c r="G157" s="13">
        <f>E156*$G$8</f>
        <v>0.002123500000000007</v>
      </c>
      <c r="H157" s="14">
        <f>F156+G157</f>
        <v>2.0474235000000003</v>
      </c>
      <c r="I157" s="15">
        <f>H157+G157</f>
        <v>2.0495470000000005</v>
      </c>
      <c r="J157" s="16">
        <f>K157+0.001</f>
        <v>2.0441765</v>
      </c>
      <c r="K157" s="17">
        <f>F156-G157</f>
        <v>2.0431765</v>
      </c>
      <c r="L157" s="18">
        <f>K157-G157</f>
        <v>2.041053</v>
      </c>
      <c r="M157" s="19">
        <f>H157-0.001</f>
        <v>2.0464235000000004</v>
      </c>
      <c r="N157" t="b">
        <f>AND(H157&gt;D157,H157&lt;C157)</f>
        <v>1</v>
      </c>
      <c r="O157" t="b">
        <f>AND(N157=1,I157&lt;C157)</f>
        <v>0</v>
      </c>
      <c r="P157" t="b">
        <f>AND(N157=1,O157=0,J157&lt;C157)</f>
        <v>1</v>
      </c>
      <c r="Q157" t="b">
        <f>AND(N157=1,O157=0,P157=0)</f>
        <v>0</v>
      </c>
      <c r="R157" s="8" t="b">
        <f>IF(O157=1,(I157-H157)*10000)</f>
        <v>0</v>
      </c>
      <c r="S157" s="8">
        <f>IF(P157=1,(J157-H157)*10000)</f>
        <v>-32.47000000000444</v>
      </c>
      <c r="T157" s="8" t="b">
        <f>IF(Q157=1,(F157-H157)*10000)</f>
        <v>0</v>
      </c>
      <c r="U157" t="b">
        <f>AND(K157&lt;C157,K157&gt;D157)</f>
        <v>1</v>
      </c>
      <c r="V157" t="b">
        <f>AND(U157=1,L157&gt;D157)</f>
        <v>1</v>
      </c>
      <c r="W157" t="b">
        <f>AND(V157=0,U157=1,M157&lt;C157)</f>
        <v>0</v>
      </c>
      <c r="X157" t="b">
        <f>AND(U157=1,V157=0,W157=0)</f>
        <v>0</v>
      </c>
      <c r="Y157" s="8">
        <f>IF(V157=1,(K157-L157)*10000)</f>
        <v>21.23500000000167</v>
      </c>
      <c r="Z157" s="8" t="b">
        <f>IF(W157=1,(H157-M157)*10000)</f>
        <v>0</v>
      </c>
      <c r="AA157" s="8" t="b">
        <f>IF(X157=1,(K157-F157)*10000)</f>
        <v>0</v>
      </c>
    </row>
    <row r="158" spans="1:27" ht="12.75">
      <c r="A158" s="7">
        <v>39293</v>
      </c>
      <c r="B158" s="1">
        <v>2.0205</v>
      </c>
      <c r="C158" s="1">
        <v>2.029</v>
      </c>
      <c r="D158" s="1">
        <v>2.0181</v>
      </c>
      <c r="E158" s="1">
        <f>C158-D158</f>
        <v>0.01089999999999991</v>
      </c>
      <c r="F158" s="1">
        <v>2.0253</v>
      </c>
      <c r="G158" s="13">
        <f>E157*$G$8</f>
        <v>0.004092000000000031</v>
      </c>
      <c r="H158" s="14">
        <f>F157+G158</f>
        <v>2.0281919999999998</v>
      </c>
      <c r="I158" s="15">
        <f>H158+G158</f>
        <v>2.0322839999999998</v>
      </c>
      <c r="J158" s="16">
        <f>K158+0.001</f>
        <v>2.0210079999999997</v>
      </c>
      <c r="K158" s="17">
        <f>F157-G158</f>
        <v>2.020008</v>
      </c>
      <c r="L158" s="18">
        <f>K158-G158</f>
        <v>2.015916</v>
      </c>
      <c r="M158" s="19">
        <f>H158-0.001</f>
        <v>2.027192</v>
      </c>
      <c r="N158" t="b">
        <f>AND(H158&gt;D158,H158&lt;C158)</f>
        <v>1</v>
      </c>
      <c r="O158" t="b">
        <f>AND(N158=1,I158&lt;C158)</f>
        <v>0</v>
      </c>
      <c r="P158" t="b">
        <f>AND(N158=1,O158=0,J158&lt;C158)</f>
        <v>1</v>
      </c>
      <c r="Q158" t="b">
        <f>AND(N158=1,O158=0,P158=0)</f>
        <v>0</v>
      </c>
      <c r="R158" s="8" t="b">
        <f>IF(O158=1,(I158-H158)*10000)</f>
        <v>0</v>
      </c>
      <c r="S158" s="8">
        <f>IF(P158=1,(J158-H158)*10000)</f>
        <v>-71.8400000000008</v>
      </c>
      <c r="T158" s="8" t="b">
        <f>IF(Q158=1,(F158-H158)*10000)</f>
        <v>0</v>
      </c>
      <c r="U158" t="b">
        <f>AND(K158&lt;C158,K158&gt;D158)</f>
        <v>1</v>
      </c>
      <c r="V158" t="b">
        <f>AND(U158=1,L158&gt;D158)</f>
        <v>0</v>
      </c>
      <c r="W158" t="b">
        <f>AND(V158=0,U158=1,M158&lt;C158)</f>
        <v>1</v>
      </c>
      <c r="X158" t="b">
        <f>AND(U158=1,V158=0,W158=0)</f>
        <v>0</v>
      </c>
      <c r="Y158" s="8" t="b">
        <f>IF(V158=1,(K158-L158)*10000)</f>
        <v>0</v>
      </c>
      <c r="Z158" s="8">
        <f>IF(W158=1,(H158-M158)*10000)</f>
        <v>9.999999999998899</v>
      </c>
      <c r="AA158" s="8" t="b">
        <f>IF(X158=1,(K158-F158)*10000)</f>
        <v>0</v>
      </c>
    </row>
    <row r="159" spans="1:27" ht="12.75">
      <c r="A159" s="7">
        <v>39294</v>
      </c>
      <c r="B159" s="1">
        <v>2.0254</v>
      </c>
      <c r="C159" s="1">
        <v>2.0377</v>
      </c>
      <c r="D159" s="1">
        <v>2.0254</v>
      </c>
      <c r="E159" s="1">
        <f>C159-D159</f>
        <v>0.0123000000000002</v>
      </c>
      <c r="F159" s="1">
        <v>2.0294</v>
      </c>
      <c r="G159" s="13">
        <f>E158*$G$8</f>
        <v>0.001689499999999986</v>
      </c>
      <c r="H159" s="14">
        <f>F158+G159</f>
        <v>2.0269895</v>
      </c>
      <c r="I159" s="15">
        <f>H159+G159</f>
        <v>2.028679</v>
      </c>
      <c r="J159" s="16">
        <f>K159+0.001</f>
        <v>2.0246105</v>
      </c>
      <c r="K159" s="17">
        <f>F158-G159</f>
        <v>2.0236105</v>
      </c>
      <c r="L159" s="18">
        <f>K159-G159</f>
        <v>2.0219210000000003</v>
      </c>
      <c r="M159" s="19">
        <f>H159-0.001</f>
        <v>2.0259895</v>
      </c>
      <c r="N159" t="b">
        <f>AND(H159&gt;D159,H159&lt;C159)</f>
        <v>1</v>
      </c>
      <c r="O159" t="b">
        <f>AND(N159=1,I159&lt;C159)</f>
        <v>1</v>
      </c>
      <c r="P159" t="b">
        <f>AND(N159=1,O159=0,J159&lt;C159)</f>
        <v>0</v>
      </c>
      <c r="Q159" t="b">
        <f>AND(N159=1,O159=0,P159=0)</f>
        <v>0</v>
      </c>
      <c r="R159" s="8">
        <f>IF(O159=1,(I159-H159)*10000)</f>
        <v>16.894999999998994</v>
      </c>
      <c r="S159" s="8" t="b">
        <f>IF(P159=1,(J159-H159)*10000)</f>
        <v>0</v>
      </c>
      <c r="T159" s="8" t="b">
        <f>IF(Q159=1,(F159-H159)*10000)</f>
        <v>0</v>
      </c>
      <c r="U159" t="b">
        <f>AND(K159&lt;C159,K159&gt;D159)</f>
        <v>0</v>
      </c>
      <c r="V159" t="b">
        <f>AND(U159=1,L159&gt;D159)</f>
        <v>0</v>
      </c>
      <c r="W159" t="b">
        <f>AND(V159=0,U159=1,M159&lt;C159)</f>
        <v>0</v>
      </c>
      <c r="X159" t="b">
        <f>AND(U159=1,V159=0,W159=0)</f>
        <v>0</v>
      </c>
      <c r="Y159" s="8" t="b">
        <f>IF(V159=1,(K159-L159)*10000)</f>
        <v>0</v>
      </c>
      <c r="Z159" s="8" t="b">
        <f>IF(W159=1,(H159-M159)*10000)</f>
        <v>0</v>
      </c>
      <c r="AA159" s="8" t="b">
        <f>IF(X159=1,(K159-F159)*10000)</f>
        <v>0</v>
      </c>
    </row>
    <row r="160" spans="1:27" ht="12.75">
      <c r="A160" s="7">
        <v>39295</v>
      </c>
      <c r="B160" s="1">
        <v>2.0295</v>
      </c>
      <c r="C160" s="1">
        <v>2.035</v>
      </c>
      <c r="D160" s="1">
        <v>2.0203</v>
      </c>
      <c r="E160" s="1">
        <f>C160-D160</f>
        <v>0.014699999999999935</v>
      </c>
      <c r="F160" s="1">
        <v>2.0319</v>
      </c>
      <c r="G160" s="13">
        <f>E159*$G$8</f>
        <v>0.001906500000000031</v>
      </c>
      <c r="H160" s="14">
        <f>F159+G160</f>
        <v>2.0313065</v>
      </c>
      <c r="I160" s="15">
        <f>H160+G160</f>
        <v>2.033213</v>
      </c>
      <c r="J160" s="16">
        <f>K160+0.001</f>
        <v>2.0284934999999997</v>
      </c>
      <c r="K160" s="17">
        <f>F159-G160</f>
        <v>2.0274935</v>
      </c>
      <c r="L160" s="18">
        <f>K160-G160</f>
        <v>2.025587</v>
      </c>
      <c r="M160" s="19">
        <f>H160-0.001</f>
        <v>2.0303065</v>
      </c>
      <c r="N160" t="b">
        <f>AND(H160&gt;D160,H160&lt;C160)</f>
        <v>1</v>
      </c>
      <c r="O160" t="b">
        <f>AND(N160=1,I160&lt;C160)</f>
        <v>1</v>
      </c>
      <c r="P160" t="b">
        <f>AND(N160=1,O160=0,J160&lt;C160)</f>
        <v>0</v>
      </c>
      <c r="Q160" t="b">
        <f>AND(N160=1,O160=0,P160=0)</f>
        <v>0</v>
      </c>
      <c r="R160" s="8">
        <f>IF(O160=1,(I160-H160)*10000)</f>
        <v>19.06500000000033</v>
      </c>
      <c r="S160" s="8" t="b">
        <f>IF(P160=1,(J160-H160)*10000)</f>
        <v>0</v>
      </c>
      <c r="T160" s="8" t="b">
        <f>IF(Q160=1,(F160-H160)*10000)</f>
        <v>0</v>
      </c>
      <c r="U160" t="b">
        <f>AND(K160&lt;C160,K160&gt;D160)</f>
        <v>1</v>
      </c>
      <c r="V160" t="b">
        <f>AND(U160=1,L160&gt;D160)</f>
        <v>1</v>
      </c>
      <c r="W160" t="b">
        <f>AND(V160=0,U160=1,M160&lt;C160)</f>
        <v>0</v>
      </c>
      <c r="X160" t="b">
        <f>AND(U160=1,V160=0,W160=0)</f>
        <v>0</v>
      </c>
      <c r="Y160" s="8">
        <f>IF(V160=1,(K160-L160)*10000)</f>
        <v>19.06500000000033</v>
      </c>
      <c r="Z160" s="8" t="b">
        <f>IF(W160=1,(H160-M160)*10000)</f>
        <v>0</v>
      </c>
      <c r="AA160" s="8" t="b">
        <f>IF(X160=1,(K160-F160)*10000)</f>
        <v>0</v>
      </c>
    </row>
    <row r="161" spans="1:27" ht="12.75">
      <c r="A161" s="7">
        <v>39296</v>
      </c>
      <c r="B161" s="1">
        <v>2.0321</v>
      </c>
      <c r="C161" s="1">
        <v>2.0378</v>
      </c>
      <c r="D161" s="1">
        <v>2.0281</v>
      </c>
      <c r="E161" s="1">
        <f>C161-D161</f>
        <v>0.009700000000000042</v>
      </c>
      <c r="F161" s="1">
        <v>2.0368</v>
      </c>
      <c r="G161" s="13">
        <f>E160*$G$8</f>
        <v>0.00227849999999999</v>
      </c>
      <c r="H161" s="14">
        <f>F160+G161</f>
        <v>2.0341785</v>
      </c>
      <c r="I161" s="15">
        <f>H161+G161</f>
        <v>2.036457</v>
      </c>
      <c r="J161" s="16">
        <f>K161+0.001</f>
        <v>2.0306214999999996</v>
      </c>
      <c r="K161" s="17">
        <f>F160-G161</f>
        <v>2.0296214999999997</v>
      </c>
      <c r="L161" s="18">
        <f>K161-G161</f>
        <v>2.0273429999999997</v>
      </c>
      <c r="M161" s="19">
        <f>H161-0.001</f>
        <v>2.0331785</v>
      </c>
      <c r="N161" t="b">
        <f>AND(H161&gt;D161,H161&lt;C161)</f>
        <v>1</v>
      </c>
      <c r="O161" t="b">
        <f>AND(N161=1,I161&lt;C161)</f>
        <v>1</v>
      </c>
      <c r="P161" t="b">
        <f>AND(N161=1,O161=0,J161&lt;C161)</f>
        <v>0</v>
      </c>
      <c r="Q161" t="b">
        <f>AND(N161=1,O161=0,P161=0)</f>
        <v>0</v>
      </c>
      <c r="R161" s="8">
        <f>IF(O161=1,(I161-H161)*10000)</f>
        <v>22.78500000000072</v>
      </c>
      <c r="S161" s="8" t="b">
        <f>IF(P161=1,(J161-H161)*10000)</f>
        <v>0</v>
      </c>
      <c r="T161" s="8" t="b">
        <f>IF(Q161=1,(F161-H161)*10000)</f>
        <v>0</v>
      </c>
      <c r="U161" t="b">
        <f>AND(K161&lt;C161,K161&gt;D161)</f>
        <v>1</v>
      </c>
      <c r="V161" t="b">
        <f>AND(U161=1,L161&gt;D161)</f>
        <v>0</v>
      </c>
      <c r="W161" t="b">
        <f>AND(V161=0,U161=1,M161&lt;C161)</f>
        <v>1</v>
      </c>
      <c r="X161" t="b">
        <f>AND(U161=1,V161=0,W161=0)</f>
        <v>0</v>
      </c>
      <c r="Y161" s="8" t="b">
        <f>IF(V161=1,(K161-L161)*10000)</f>
        <v>0</v>
      </c>
      <c r="Z161" s="8">
        <f>IF(W161=1,(H161-M161)*10000)</f>
        <v>9.999999999998899</v>
      </c>
      <c r="AA161" s="8" t="b">
        <f>IF(X161=1,(K161-F161)*10000)</f>
        <v>0</v>
      </c>
    </row>
    <row r="162" spans="1:27" ht="12.75">
      <c r="A162" s="7">
        <v>39297</v>
      </c>
      <c r="B162" s="1">
        <v>2.0366</v>
      </c>
      <c r="C162" s="1">
        <v>2.046</v>
      </c>
      <c r="D162" s="1">
        <v>2.0331</v>
      </c>
      <c r="E162" s="1">
        <f>C162-D162</f>
        <v>0.01289999999999969</v>
      </c>
      <c r="F162" s="1">
        <v>2.0406</v>
      </c>
      <c r="G162" s="13">
        <f>E161*$G$8</f>
        <v>0.0015035000000000066</v>
      </c>
      <c r="H162" s="14">
        <f>F161+G162</f>
        <v>2.0383035</v>
      </c>
      <c r="I162" s="15">
        <f>H162+G162</f>
        <v>2.039807</v>
      </c>
      <c r="J162" s="16">
        <f>K162+0.001</f>
        <v>2.0362964999999997</v>
      </c>
      <c r="K162" s="17">
        <f>F161-G162</f>
        <v>2.0352965</v>
      </c>
      <c r="L162" s="18">
        <f>K162-G162</f>
        <v>2.0337929999999997</v>
      </c>
      <c r="M162" s="19">
        <f>H162-0.001</f>
        <v>2.0373035</v>
      </c>
      <c r="N162" t="b">
        <f>AND(H162&gt;D162,H162&lt;C162)</f>
        <v>1</v>
      </c>
      <c r="O162" t="b">
        <f>AND(N162=1,I162&lt;C162)</f>
        <v>1</v>
      </c>
      <c r="P162" t="b">
        <f>AND(N162=1,O162=0,J162&lt;C162)</f>
        <v>0</v>
      </c>
      <c r="Q162" t="b">
        <f>AND(N162=1,O162=0,P162=0)</f>
        <v>0</v>
      </c>
      <c r="R162" s="8">
        <f>IF(O162=1,(I162-H162)*10000)</f>
        <v>15.03500000000102</v>
      </c>
      <c r="S162" s="8" t="b">
        <f>IF(P162=1,(J162-H162)*10000)</f>
        <v>0</v>
      </c>
      <c r="T162" s="8" t="b">
        <f>IF(Q162=1,(F162-H162)*10000)</f>
        <v>0</v>
      </c>
      <c r="U162" t="b">
        <f>AND(K162&lt;C162,K162&gt;D162)</f>
        <v>1</v>
      </c>
      <c r="V162" t="b">
        <f>AND(U162=1,L162&gt;D162)</f>
        <v>1</v>
      </c>
      <c r="W162" t="b">
        <f>AND(V162=0,U162=1,M162&lt;C162)</f>
        <v>0</v>
      </c>
      <c r="X162" t="b">
        <f>AND(U162=1,V162=0,W162=0)</f>
        <v>0</v>
      </c>
      <c r="Y162" s="8">
        <f>IF(V162=1,(K162-L162)*10000)</f>
        <v>15.03500000000102</v>
      </c>
      <c r="Z162" s="8" t="b">
        <f>IF(W162=1,(H162-M162)*10000)</f>
        <v>0</v>
      </c>
      <c r="AA162" s="8" t="b">
        <f>IF(X162=1,(K162-F162)*10000)</f>
        <v>0</v>
      </c>
    </row>
    <row r="163" spans="1:27" ht="12.75">
      <c r="A163" s="7">
        <v>39300</v>
      </c>
      <c r="B163" s="1">
        <v>2.0423</v>
      </c>
      <c r="C163" s="1">
        <v>2.0462</v>
      </c>
      <c r="D163" s="1">
        <v>2.0278</v>
      </c>
      <c r="E163" s="1">
        <f>C163-D163</f>
        <v>0.01839999999999975</v>
      </c>
      <c r="F163" s="1">
        <v>2.031</v>
      </c>
      <c r="G163" s="13">
        <f>E162*$G$8</f>
        <v>0.001999499999999952</v>
      </c>
      <c r="H163" s="14">
        <f>F162+G163</f>
        <v>2.0425995</v>
      </c>
      <c r="I163" s="15">
        <f>H163+G163</f>
        <v>2.0445990000000003</v>
      </c>
      <c r="J163" s="16">
        <f>K163+0.001</f>
        <v>2.0396004999999997</v>
      </c>
      <c r="K163" s="17">
        <f>F162-G163</f>
        <v>2.0386005</v>
      </c>
      <c r="L163" s="18">
        <f>K163-G163</f>
        <v>2.0366009999999997</v>
      </c>
      <c r="M163" s="19">
        <f>H163-0.001</f>
        <v>2.0415995000000002</v>
      </c>
      <c r="N163" t="b">
        <f>AND(H163&gt;D163,H163&lt;C163)</f>
        <v>1</v>
      </c>
      <c r="O163" t="b">
        <f>AND(N163=1,I163&lt;C163)</f>
        <v>1</v>
      </c>
      <c r="P163" t="b">
        <f>AND(N163=1,O163=0,J163&lt;C163)</f>
        <v>0</v>
      </c>
      <c r="Q163" t="b">
        <f>AND(N163=1,O163=0,P163=0)</f>
        <v>0</v>
      </c>
      <c r="R163" s="8">
        <f>IF(O163=1,(I163-H163)*10000)</f>
        <v>19.99500000000154</v>
      </c>
      <c r="S163" s="8" t="b">
        <f>IF(P163=1,(J163-H163)*10000)</f>
        <v>0</v>
      </c>
      <c r="T163" s="8" t="b">
        <f>IF(Q163=1,(F163-H163)*10000)</f>
        <v>0</v>
      </c>
      <c r="U163" t="b">
        <f>AND(K163&lt;C163,K163&gt;D163)</f>
        <v>1</v>
      </c>
      <c r="V163" t="b">
        <f>AND(U163=1,L163&gt;D163)</f>
        <v>1</v>
      </c>
      <c r="W163" t="b">
        <f>AND(V163=0,U163=1,M163&lt;C163)</f>
        <v>0</v>
      </c>
      <c r="X163" t="b">
        <f>AND(U163=1,V163=0,W163=0)</f>
        <v>0</v>
      </c>
      <c r="Y163" s="8">
        <f>IF(V163=1,(K163-L163)*10000)</f>
        <v>19.99500000000154</v>
      </c>
      <c r="Z163" s="8" t="b">
        <f>IF(W163=1,(H163-M163)*10000)</f>
        <v>0</v>
      </c>
      <c r="AA163" s="8" t="b">
        <f>IF(X163=1,(K163-F163)*10000)</f>
        <v>0</v>
      </c>
    </row>
    <row r="164" spans="1:27" ht="12.75">
      <c r="A164" s="7">
        <v>39301</v>
      </c>
      <c r="B164" s="1">
        <v>2.0311</v>
      </c>
      <c r="C164" s="1">
        <v>2.0336</v>
      </c>
      <c r="D164" s="1">
        <v>2.0187</v>
      </c>
      <c r="E164" s="1">
        <f>C164-D164</f>
        <v>0.014899999999999913</v>
      </c>
      <c r="F164" s="1">
        <v>2.0222</v>
      </c>
      <c r="G164" s="13">
        <f>E163*$G$8</f>
        <v>0.0028519999999999613</v>
      </c>
      <c r="H164" s="14">
        <f>F163+G164</f>
        <v>2.033852</v>
      </c>
      <c r="I164" s="15">
        <f>H164+G164</f>
        <v>2.036704</v>
      </c>
      <c r="J164" s="16">
        <f>K164+0.001</f>
        <v>2.029148</v>
      </c>
      <c r="K164" s="17">
        <f>F163-G164</f>
        <v>2.0281480000000003</v>
      </c>
      <c r="L164" s="18">
        <f>K164-G164</f>
        <v>2.0252960000000004</v>
      </c>
      <c r="M164" s="19">
        <f>H164-0.001</f>
        <v>2.032852</v>
      </c>
      <c r="N164" t="b">
        <f>AND(H164&gt;D164,H164&lt;C164)</f>
        <v>0</v>
      </c>
      <c r="O164" t="b">
        <f>AND(N164=1,I164&lt;C164)</f>
        <v>0</v>
      </c>
      <c r="P164" t="b">
        <f>AND(N164=1,O164=0,J164&lt;C164)</f>
        <v>0</v>
      </c>
      <c r="Q164" t="b">
        <f>AND(N164=1,O164=0,P164=0)</f>
        <v>0</v>
      </c>
      <c r="R164" s="8" t="b">
        <f>IF(O164=1,(I164-H164)*10000)</f>
        <v>0</v>
      </c>
      <c r="S164" s="8" t="b">
        <f>IF(P164=1,(J164-H164)*10000)</f>
        <v>0</v>
      </c>
      <c r="T164" s="8" t="b">
        <f>IF(Q164=1,(F164-H164)*10000)</f>
        <v>0</v>
      </c>
      <c r="U164" t="b">
        <f>AND(K164&lt;C164,K164&gt;D164)</f>
        <v>1</v>
      </c>
      <c r="V164" t="b">
        <f>AND(U164=1,L164&gt;D164)</f>
        <v>1</v>
      </c>
      <c r="W164" t="b">
        <f>AND(V164=0,U164=1,M164&lt;C164)</f>
        <v>0</v>
      </c>
      <c r="X164" t="b">
        <f>AND(U164=1,V164=0,W164=0)</f>
        <v>0</v>
      </c>
      <c r="Y164" s="8">
        <f>IF(V164=1,(K164-L164)*10000)</f>
        <v>28.519999999998547</v>
      </c>
      <c r="Z164" s="8" t="b">
        <f>IF(W164=1,(H164-M164)*10000)</f>
        <v>0</v>
      </c>
      <c r="AA164" s="8" t="b">
        <f>IF(X164=1,(K164-F164)*10000)</f>
        <v>0</v>
      </c>
    </row>
    <row r="165" spans="1:27" ht="12.75">
      <c r="A165" s="7">
        <v>39302</v>
      </c>
      <c r="B165" s="1">
        <v>2.0221</v>
      </c>
      <c r="C165" s="1">
        <v>2.0398</v>
      </c>
      <c r="D165" s="1">
        <v>2.0156</v>
      </c>
      <c r="E165" s="1">
        <f>C165-D165</f>
        <v>0.0242</v>
      </c>
      <c r="F165" s="1">
        <v>2.0351</v>
      </c>
      <c r="G165" s="13">
        <f>E164*$G$8</f>
        <v>0.0023094999999999865</v>
      </c>
      <c r="H165" s="14">
        <f>F164+G165</f>
        <v>2.0245095</v>
      </c>
      <c r="I165" s="15">
        <f>H165+G165</f>
        <v>2.026819</v>
      </c>
      <c r="J165" s="16">
        <f>K165+0.001</f>
        <v>2.0208905</v>
      </c>
      <c r="K165" s="17">
        <f>F164-G165</f>
        <v>2.0198905000000003</v>
      </c>
      <c r="L165" s="18">
        <f>K165-G165</f>
        <v>2.0175810000000003</v>
      </c>
      <c r="M165" s="19">
        <f>H165-0.001</f>
        <v>2.0235095000000003</v>
      </c>
      <c r="N165" t="b">
        <f>AND(H165&gt;D165,H165&lt;C165)</f>
        <v>1</v>
      </c>
      <c r="O165" t="b">
        <f>AND(N165=1,I165&lt;C165)</f>
        <v>1</v>
      </c>
      <c r="P165" t="b">
        <f>AND(N165=1,O165=0,J165&lt;C165)</f>
        <v>0</v>
      </c>
      <c r="Q165" t="b">
        <f>AND(N165=1,O165=0,P165=0)</f>
        <v>0</v>
      </c>
      <c r="R165" s="8">
        <f>IF(O165=1,(I165-H165)*10000)</f>
        <v>23.094999999999644</v>
      </c>
      <c r="S165" s="8" t="b">
        <f>IF(P165=1,(J165-H165)*10000)</f>
        <v>0</v>
      </c>
      <c r="T165" s="8" t="b">
        <f>IF(Q165=1,(F165-H165)*10000)</f>
        <v>0</v>
      </c>
      <c r="U165" t="b">
        <f>AND(K165&lt;C165,K165&gt;D165)</f>
        <v>1</v>
      </c>
      <c r="V165" t="b">
        <f>AND(U165=1,L165&gt;D165)</f>
        <v>1</v>
      </c>
      <c r="W165" t="b">
        <f>AND(V165=0,U165=1,M165&lt;C165)</f>
        <v>0</v>
      </c>
      <c r="X165" t="b">
        <f>AND(U165=1,V165=0,W165=0)</f>
        <v>0</v>
      </c>
      <c r="Y165" s="8">
        <f>IF(V165=1,(K165-L165)*10000)</f>
        <v>23.094999999999644</v>
      </c>
      <c r="Z165" s="8" t="b">
        <f>IF(W165=1,(H165-M165)*10000)</f>
        <v>0</v>
      </c>
      <c r="AA165" s="8" t="b">
        <f>IF(X165=1,(K165-F165)*10000)</f>
        <v>0</v>
      </c>
    </row>
    <row r="166" spans="1:27" ht="12.75">
      <c r="A166" s="7">
        <v>39303</v>
      </c>
      <c r="B166" s="1">
        <v>2.0352</v>
      </c>
      <c r="C166" s="1">
        <v>2.0393</v>
      </c>
      <c r="D166" s="1">
        <v>2.0209</v>
      </c>
      <c r="E166" s="1">
        <f>C166-D166</f>
        <v>0.01839999999999975</v>
      </c>
      <c r="F166" s="1">
        <v>2.0231</v>
      </c>
      <c r="G166" s="13">
        <f>E165*$G$8</f>
        <v>0.003751</v>
      </c>
      <c r="H166" s="14">
        <f>F165+G166</f>
        <v>2.0388509999999997</v>
      </c>
      <c r="I166" s="15">
        <f>H166+G166</f>
        <v>2.0426019999999996</v>
      </c>
      <c r="J166" s="16">
        <f>K166+0.001</f>
        <v>2.032349</v>
      </c>
      <c r="K166" s="17">
        <f>F165-G166</f>
        <v>2.031349</v>
      </c>
      <c r="L166" s="18">
        <f>K166-G166</f>
        <v>2.0275980000000002</v>
      </c>
      <c r="M166" s="19">
        <f>H166-0.001</f>
        <v>2.037851</v>
      </c>
      <c r="N166" t="b">
        <f>AND(H166&gt;D166,H166&lt;C166)</f>
        <v>1</v>
      </c>
      <c r="O166" t="b">
        <f>AND(N166=1,I166&lt;C166)</f>
        <v>0</v>
      </c>
      <c r="P166" t="b">
        <f>AND(N166=1,O166=0,J166&lt;C166)</f>
        <v>1</v>
      </c>
      <c r="Q166" t="b">
        <f>AND(N166=1,O166=0,P166=0)</f>
        <v>0</v>
      </c>
      <c r="R166" s="8" t="b">
        <f>IF(O166=1,(I166-H166)*10000)</f>
        <v>0</v>
      </c>
      <c r="S166" s="8">
        <f>IF(P166=1,(J166-H166)*10000)</f>
        <v>-65.01999999999785</v>
      </c>
      <c r="T166" s="8" t="b">
        <f>IF(Q166=1,(F166-H166)*10000)</f>
        <v>0</v>
      </c>
      <c r="U166" t="b">
        <f>AND(K166&lt;C166,K166&gt;D166)</f>
        <v>1</v>
      </c>
      <c r="V166" t="b">
        <f>AND(U166=1,L166&gt;D166)</f>
        <v>1</v>
      </c>
      <c r="W166" t="b">
        <f>AND(V166=0,U166=1,M166&lt;C166)</f>
        <v>0</v>
      </c>
      <c r="X166" t="b">
        <f>AND(U166=1,V166=0,W166=0)</f>
        <v>0</v>
      </c>
      <c r="Y166" s="8">
        <f>IF(V166=1,(K166-L166)*10000)</f>
        <v>37.50999999999838</v>
      </c>
      <c r="Z166" s="8" t="b">
        <f>IF(W166=1,(H166-M166)*10000)</f>
        <v>0</v>
      </c>
      <c r="AA166" s="8" t="b">
        <f>IF(X166=1,(K166-F166)*10000)</f>
        <v>0</v>
      </c>
    </row>
    <row r="167" spans="1:27" ht="12.75">
      <c r="A167" s="7">
        <v>39304</v>
      </c>
      <c r="B167" s="1">
        <v>2.0232</v>
      </c>
      <c r="C167" s="1">
        <v>2.0269</v>
      </c>
      <c r="D167" s="1">
        <v>2.0153</v>
      </c>
      <c r="E167" s="1">
        <f>C167-D167</f>
        <v>0.011600000000000055</v>
      </c>
      <c r="F167" s="1">
        <v>2.0231</v>
      </c>
      <c r="G167" s="13">
        <f>E166*$G$8</f>
        <v>0.0028519999999999613</v>
      </c>
      <c r="H167" s="14">
        <f>F166+G167</f>
        <v>2.0259519999999998</v>
      </c>
      <c r="I167" s="15">
        <f>H167+G167</f>
        <v>2.0288039999999996</v>
      </c>
      <c r="J167" s="16">
        <f>K167+0.001</f>
        <v>2.021248</v>
      </c>
      <c r="K167" s="17">
        <f>F166-G167</f>
        <v>2.020248</v>
      </c>
      <c r="L167" s="18">
        <f>K167-G167</f>
        <v>2.017396</v>
      </c>
      <c r="M167" s="19">
        <f>H167-0.001</f>
        <v>2.024952</v>
      </c>
      <c r="N167" t="b">
        <f>AND(H167&gt;D167,H167&lt;C167)</f>
        <v>1</v>
      </c>
      <c r="O167" t="b">
        <f>AND(N167=1,I167&lt;C167)</f>
        <v>0</v>
      </c>
      <c r="P167" t="b">
        <f>AND(N167=1,O167=0,J167&lt;C167)</f>
        <v>1</v>
      </c>
      <c r="Q167" t="b">
        <f>AND(N167=1,O167=0,P167=0)</f>
        <v>0</v>
      </c>
      <c r="R167" s="8" t="b">
        <f>IF(O167=1,(I167-H167)*10000)</f>
        <v>0</v>
      </c>
      <c r="S167" s="8">
        <f>IF(P167=1,(J167-H167)*10000)</f>
        <v>-47.039999999998194</v>
      </c>
      <c r="T167" s="8" t="b">
        <f>IF(Q167=1,(F167-H167)*10000)</f>
        <v>0</v>
      </c>
      <c r="U167" t="b">
        <f>AND(K167&lt;C167,K167&gt;D167)</f>
        <v>1</v>
      </c>
      <c r="V167" t="b">
        <f>AND(U167=1,L167&gt;D167)</f>
        <v>1</v>
      </c>
      <c r="W167" t="b">
        <f>AND(V167=0,U167=1,M167&lt;C167)</f>
        <v>0</v>
      </c>
      <c r="X167" t="b">
        <f>AND(U167=1,V167=0,W167=0)</f>
        <v>0</v>
      </c>
      <c r="Y167" s="8">
        <f>IF(V167=1,(K167-L167)*10000)</f>
        <v>28.519999999998547</v>
      </c>
      <c r="Z167" s="8" t="b">
        <f>IF(W167=1,(H167-M167)*10000)</f>
        <v>0</v>
      </c>
      <c r="AA167" s="8" t="b">
        <f>IF(X167=1,(K167-F167)*10000)</f>
        <v>0</v>
      </c>
    </row>
    <row r="168" spans="1:27" ht="12.75">
      <c r="A168" s="7">
        <v>39307</v>
      </c>
      <c r="B168" s="1">
        <v>2.0217</v>
      </c>
      <c r="C168" s="1">
        <v>2.0259</v>
      </c>
      <c r="D168" s="1">
        <v>2.0084</v>
      </c>
      <c r="E168" s="1">
        <f>C168-D168</f>
        <v>0.01750000000000007</v>
      </c>
      <c r="F168" s="1">
        <v>2.0113</v>
      </c>
      <c r="G168" s="13">
        <f>E167*$G$8</f>
        <v>0.0017980000000000086</v>
      </c>
      <c r="H168" s="14">
        <f>F167+G168</f>
        <v>2.024898</v>
      </c>
      <c r="I168" s="15">
        <f>H168+G168</f>
        <v>2.026696</v>
      </c>
      <c r="J168" s="16">
        <f>K168+0.001</f>
        <v>2.022302</v>
      </c>
      <c r="K168" s="17">
        <f>F167-G168</f>
        <v>2.021302</v>
      </c>
      <c r="L168" s="18">
        <f>K168-G168</f>
        <v>2.019504</v>
      </c>
      <c r="M168" s="19">
        <f>H168-0.001</f>
        <v>2.023898</v>
      </c>
      <c r="N168" t="b">
        <f>AND(H168&gt;D168,H168&lt;C168)</f>
        <v>1</v>
      </c>
      <c r="O168" t="b">
        <f>AND(N168=1,I168&lt;C168)</f>
        <v>0</v>
      </c>
      <c r="P168" t="b">
        <f>AND(N168=1,O168=0,J168&lt;C168)</f>
        <v>1</v>
      </c>
      <c r="Q168" t="b">
        <f>AND(N168=1,O168=0,P168=0)</f>
        <v>0</v>
      </c>
      <c r="R168" s="8" t="b">
        <f>IF(O168=1,(I168-H168)*10000)</f>
        <v>0</v>
      </c>
      <c r="S168" s="8">
        <f>IF(P168=1,(J168-H168)*10000)</f>
        <v>-25.960000000000427</v>
      </c>
      <c r="T168" s="8" t="b">
        <f>IF(Q168=1,(F168-H168)*10000)</f>
        <v>0</v>
      </c>
      <c r="U168" t="b">
        <f>AND(K168&lt;C168,K168&gt;D168)</f>
        <v>1</v>
      </c>
      <c r="V168" t="b">
        <f>AND(U168=1,L168&gt;D168)</f>
        <v>1</v>
      </c>
      <c r="W168" t="b">
        <f>AND(V168=0,U168=1,M168&lt;C168)</f>
        <v>0</v>
      </c>
      <c r="X168" t="b">
        <f>AND(U168=1,V168=0,W168=0)</f>
        <v>0</v>
      </c>
      <c r="Y168" s="8">
        <f>IF(V168=1,(K168-L168)*10000)</f>
        <v>17.979999999999663</v>
      </c>
      <c r="Z168" s="8" t="b">
        <f>IF(W168=1,(H168-M168)*10000)</f>
        <v>0</v>
      </c>
      <c r="AA168" s="8" t="b">
        <f>IF(X168=1,(K168-F168)*10000)</f>
        <v>0</v>
      </c>
    </row>
    <row r="169" spans="1:27" ht="12.75">
      <c r="A169" s="7">
        <v>39308</v>
      </c>
      <c r="B169" s="1">
        <v>2.0112</v>
      </c>
      <c r="C169" s="1">
        <v>2.0132</v>
      </c>
      <c r="D169" s="1">
        <v>1.996</v>
      </c>
      <c r="E169" s="1">
        <f>C169-D169</f>
        <v>0.017199999999999882</v>
      </c>
      <c r="F169" s="1">
        <v>1.9965000000000002</v>
      </c>
      <c r="G169" s="13">
        <f>E168*$G$8</f>
        <v>0.002712500000000011</v>
      </c>
      <c r="H169" s="14">
        <f>F168+G169</f>
        <v>2.0140124999999998</v>
      </c>
      <c r="I169" s="15">
        <f>H169+G169</f>
        <v>2.0167249999999997</v>
      </c>
      <c r="J169" s="16">
        <f>K169+0.001</f>
        <v>2.0095875</v>
      </c>
      <c r="K169" s="17">
        <f>F168-G169</f>
        <v>2.0085875</v>
      </c>
      <c r="L169" s="18">
        <f>K169-G169</f>
        <v>2.005875</v>
      </c>
      <c r="M169" s="19">
        <f>H169-0.001</f>
        <v>2.0130125</v>
      </c>
      <c r="N169" t="b">
        <f>AND(H169&gt;D169,H169&lt;C169)</f>
        <v>0</v>
      </c>
      <c r="O169" t="b">
        <f>AND(N169=1,I169&lt;C169)</f>
        <v>0</v>
      </c>
      <c r="P169" t="b">
        <f>AND(N169=1,O169=0,J169&lt;C169)</f>
        <v>0</v>
      </c>
      <c r="Q169" t="b">
        <f>AND(N169=1,O169=0,P169=0)</f>
        <v>0</v>
      </c>
      <c r="R169" s="8" t="b">
        <f>IF(O169=1,(I169-H169)*10000)</f>
        <v>0</v>
      </c>
      <c r="S169" s="8" t="b">
        <f>IF(P169=1,(J169-H169)*10000)</f>
        <v>0</v>
      </c>
      <c r="T169" s="8" t="b">
        <f>IF(Q169=1,(F169-H169)*10000)</f>
        <v>0</v>
      </c>
      <c r="U169" t="b">
        <f>AND(K169&lt;C169,K169&gt;D169)</f>
        <v>1</v>
      </c>
      <c r="V169" t="b">
        <f>AND(U169=1,L169&gt;D169)</f>
        <v>1</v>
      </c>
      <c r="W169" t="b">
        <f>AND(V169=0,U169=1,M169&lt;C169)</f>
        <v>0</v>
      </c>
      <c r="X169" t="b">
        <f>AND(U169=1,V169=0,W169=0)</f>
        <v>0</v>
      </c>
      <c r="Y169" s="8">
        <f>IF(V169=1,(K169-L169)*10000)</f>
        <v>27.124999999998956</v>
      </c>
      <c r="Z169" s="8" t="b">
        <f>IF(W169=1,(H169-M169)*10000)</f>
        <v>0</v>
      </c>
      <c r="AA169" s="8" t="b">
        <f>IF(X169=1,(K169-F169)*10000)</f>
        <v>0</v>
      </c>
    </row>
    <row r="170" spans="1:27" ht="12.75">
      <c r="A170" s="7">
        <v>39309</v>
      </c>
      <c r="B170" s="1">
        <v>1.9966</v>
      </c>
      <c r="C170" s="1">
        <v>1.9971</v>
      </c>
      <c r="D170" s="1">
        <v>1.9855</v>
      </c>
      <c r="E170" s="1">
        <f>C170-D170</f>
        <v>0.011600000000000055</v>
      </c>
      <c r="F170" s="1">
        <v>1.986</v>
      </c>
      <c r="G170" s="13">
        <f>E169*$G$8</f>
        <v>0.0026659999999999818</v>
      </c>
      <c r="H170" s="14">
        <f>F169+G170</f>
        <v>1.9991660000000002</v>
      </c>
      <c r="I170" s="15">
        <f>H170+G170</f>
        <v>2.0018320000000003</v>
      </c>
      <c r="J170" s="16">
        <f>K170+0.001</f>
        <v>1.994834</v>
      </c>
      <c r="K170" s="17">
        <f>F169-G170</f>
        <v>1.993834</v>
      </c>
      <c r="L170" s="18">
        <f>K170-G170</f>
        <v>1.991168</v>
      </c>
      <c r="M170" s="19">
        <f>H170-0.001</f>
        <v>1.9981660000000003</v>
      </c>
      <c r="N170" t="b">
        <f>AND(H170&gt;D170,H170&lt;C170)</f>
        <v>0</v>
      </c>
      <c r="O170" t="b">
        <f>AND(N170=1,I170&lt;C170)</f>
        <v>0</v>
      </c>
      <c r="P170" t="b">
        <f>AND(N170=1,O170=0,J170&lt;C170)</f>
        <v>0</v>
      </c>
      <c r="Q170" t="b">
        <f>AND(N170=1,O170=0,P170=0)</f>
        <v>0</v>
      </c>
      <c r="R170" s="8" t="b">
        <f>IF(O170=1,(I170-H170)*10000)</f>
        <v>0</v>
      </c>
      <c r="S170" s="8" t="b">
        <f>IF(P170=1,(J170-H170)*10000)</f>
        <v>0</v>
      </c>
      <c r="T170" s="8" t="b">
        <f>IF(Q170=1,(F170-H170)*10000)</f>
        <v>0</v>
      </c>
      <c r="U170" t="b">
        <f>AND(K170&lt;C170,K170&gt;D170)</f>
        <v>1</v>
      </c>
      <c r="V170" t="b">
        <f>AND(U170=1,L170&gt;D170)</f>
        <v>1</v>
      </c>
      <c r="W170" t="b">
        <f>AND(V170=0,U170=1,M170&lt;C170)</f>
        <v>0</v>
      </c>
      <c r="X170" t="b">
        <f>AND(U170=1,V170=0,W170=0)</f>
        <v>0</v>
      </c>
      <c r="Y170" s="8">
        <f>IF(V170=1,(K170-L170)*10000)</f>
        <v>26.660000000000572</v>
      </c>
      <c r="Z170" s="8" t="b">
        <f>IF(W170=1,(H170-M170)*10000)</f>
        <v>0</v>
      </c>
      <c r="AA170" s="8" t="b">
        <f>IF(X170=1,(K170-F170)*10000)</f>
        <v>0</v>
      </c>
    </row>
    <row r="171" spans="1:27" ht="12.75">
      <c r="A171" s="7">
        <v>39310</v>
      </c>
      <c r="B171" s="1">
        <v>1.9861</v>
      </c>
      <c r="C171" s="1">
        <v>1.9889999999999999</v>
      </c>
      <c r="D171" s="1">
        <v>1.9769999999999999</v>
      </c>
      <c r="E171" s="1">
        <f>C171-D171</f>
        <v>0.01200000000000001</v>
      </c>
      <c r="F171" s="1">
        <v>1.9844</v>
      </c>
      <c r="G171" s="13">
        <f>E170*$G$8</f>
        <v>0.0017980000000000086</v>
      </c>
      <c r="H171" s="14">
        <f>F170+G171</f>
        <v>1.987798</v>
      </c>
      <c r="I171" s="15">
        <f>H171+G171</f>
        <v>1.989596</v>
      </c>
      <c r="J171" s="16">
        <f>K171+0.001</f>
        <v>1.985202</v>
      </c>
      <c r="K171" s="17">
        <f>F170-G171</f>
        <v>1.984202</v>
      </c>
      <c r="L171" s="18">
        <f>K171-G171</f>
        <v>1.982404</v>
      </c>
      <c r="M171" s="19">
        <f>H171-0.001</f>
        <v>1.986798</v>
      </c>
      <c r="N171" t="b">
        <f>AND(H171&gt;D171,H171&lt;C171)</f>
        <v>1</v>
      </c>
      <c r="O171" t="b">
        <f>AND(N171=1,I171&lt;C171)</f>
        <v>0</v>
      </c>
      <c r="P171" t="b">
        <f>AND(N171=1,O171=0,J171&lt;C171)</f>
        <v>1</v>
      </c>
      <c r="Q171" t="b">
        <f>AND(N171=1,O171=0,P171=0)</f>
        <v>0</v>
      </c>
      <c r="R171" s="8" t="b">
        <f>IF(O171=1,(I171-H171)*10000)</f>
        <v>0</v>
      </c>
      <c r="S171" s="8">
        <f>IF(P171=1,(J171-H171)*10000)</f>
        <v>-25.960000000000427</v>
      </c>
      <c r="T171" s="8" t="b">
        <f>IF(Q171=1,(F171-H171)*10000)</f>
        <v>0</v>
      </c>
      <c r="U171" t="b">
        <f>AND(K171&lt;C171,K171&gt;D171)</f>
        <v>1</v>
      </c>
      <c r="V171" t="b">
        <f>AND(U171=1,L171&gt;D171)</f>
        <v>1</v>
      </c>
      <c r="W171" t="b">
        <f>AND(V171=0,U171=1,M171&lt;C171)</f>
        <v>0</v>
      </c>
      <c r="X171" t="b">
        <f>AND(U171=1,V171=0,W171=0)</f>
        <v>0</v>
      </c>
      <c r="Y171" s="8">
        <f>IF(V171=1,(K171-L171)*10000)</f>
        <v>17.979999999999663</v>
      </c>
      <c r="Z171" s="8" t="b">
        <f>IF(W171=1,(H171-M171)*10000)</f>
        <v>0</v>
      </c>
      <c r="AA171" s="8" t="b">
        <f>IF(X171=1,(K171-F171)*10000)</f>
        <v>0</v>
      </c>
    </row>
    <row r="172" spans="1:27" ht="12.75">
      <c r="A172" s="7">
        <v>39311</v>
      </c>
      <c r="B172" s="1">
        <v>1.9846</v>
      </c>
      <c r="C172" s="1">
        <v>1.9934</v>
      </c>
      <c r="D172" s="1">
        <v>1.9652</v>
      </c>
      <c r="E172" s="1">
        <f>C172-D172</f>
        <v>0.028200000000000003</v>
      </c>
      <c r="F172" s="1">
        <v>1.9808</v>
      </c>
      <c r="G172" s="13">
        <f>E171*$G$8</f>
        <v>0.0018600000000000016</v>
      </c>
      <c r="H172" s="14">
        <f>F171+G172</f>
        <v>1.98626</v>
      </c>
      <c r="I172" s="15">
        <f>H172+G172</f>
        <v>1.9881199999999999</v>
      </c>
      <c r="J172" s="16">
        <f>K172+0.001</f>
        <v>1.9835399999999999</v>
      </c>
      <c r="K172" s="17">
        <f>F171-G172</f>
        <v>1.98254</v>
      </c>
      <c r="L172" s="18">
        <f>K172-G172</f>
        <v>1.98068</v>
      </c>
      <c r="M172" s="19">
        <f>H172-0.001</f>
        <v>1.98526</v>
      </c>
      <c r="N172" t="b">
        <f>AND(H172&gt;D172,H172&lt;C172)</f>
        <v>1</v>
      </c>
      <c r="O172" t="b">
        <f>AND(N172=1,I172&lt;C172)</f>
        <v>1</v>
      </c>
      <c r="P172" t="b">
        <f>AND(N172=1,O172=0,J172&lt;C172)</f>
        <v>0</v>
      </c>
      <c r="Q172" t="b">
        <f>AND(N172=1,O172=0,P172=0)</f>
        <v>0</v>
      </c>
      <c r="R172" s="8">
        <f>IF(O172=1,(I172-H172)*10000)</f>
        <v>18.599999999999728</v>
      </c>
      <c r="S172" s="8" t="b">
        <f>IF(P172=1,(J172-H172)*10000)</f>
        <v>0</v>
      </c>
      <c r="T172" s="8" t="b">
        <f>IF(Q172=1,(F172-H172)*10000)</f>
        <v>0</v>
      </c>
      <c r="U172" t="b">
        <f>AND(K172&lt;C172,K172&gt;D172)</f>
        <v>1</v>
      </c>
      <c r="V172" t="b">
        <f>AND(U172=1,L172&gt;D172)</f>
        <v>1</v>
      </c>
      <c r="W172" t="b">
        <f>AND(V172=0,U172=1,M172&lt;C172)</f>
        <v>0</v>
      </c>
      <c r="X172" t="b">
        <f>AND(U172=1,V172=0,W172=0)</f>
        <v>0</v>
      </c>
      <c r="Y172" s="8">
        <f>IF(V172=1,(K172-L172)*10000)</f>
        <v>18.599999999999728</v>
      </c>
      <c r="Z172" s="8" t="b">
        <f>IF(W172=1,(H172-M172)*10000)</f>
        <v>0</v>
      </c>
      <c r="AA172" s="8" t="b">
        <f>IF(X172=1,(K172-F172)*10000)</f>
        <v>0</v>
      </c>
    </row>
    <row r="173" spans="1:27" ht="12.75">
      <c r="A173" s="7">
        <v>39314</v>
      </c>
      <c r="B173" s="1">
        <v>1.9811</v>
      </c>
      <c r="C173" s="1">
        <v>1.9901</v>
      </c>
      <c r="D173" s="1">
        <v>1.9768</v>
      </c>
      <c r="E173" s="1">
        <f>C173-D173</f>
        <v>0.01330000000000009</v>
      </c>
      <c r="F173" s="1">
        <v>1.988</v>
      </c>
      <c r="G173" s="13">
        <f>E172*$G$8</f>
        <v>0.004371000000000001</v>
      </c>
      <c r="H173" s="14">
        <f>F172+G173</f>
        <v>1.9851709999999998</v>
      </c>
      <c r="I173" s="15">
        <f>H173+G173</f>
        <v>1.9895419999999997</v>
      </c>
      <c r="J173" s="16">
        <f>K173+0.001</f>
        <v>1.9774289999999999</v>
      </c>
      <c r="K173" s="17">
        <f>F172-G173</f>
        <v>1.976429</v>
      </c>
      <c r="L173" s="18">
        <f>K173-G173</f>
        <v>1.972058</v>
      </c>
      <c r="M173" s="19">
        <f>H173-0.001</f>
        <v>1.984171</v>
      </c>
      <c r="N173" t="b">
        <f>AND(H173&gt;D173,H173&lt;C173)</f>
        <v>1</v>
      </c>
      <c r="O173" t="b">
        <f>AND(N173=1,I173&lt;C173)</f>
        <v>1</v>
      </c>
      <c r="P173" t="b">
        <f>AND(N173=1,O173=0,J173&lt;C173)</f>
        <v>0</v>
      </c>
      <c r="Q173" t="b">
        <f>AND(N173=1,O173=0,P173=0)</f>
        <v>0</v>
      </c>
      <c r="R173" s="8">
        <f>IF(O173=1,(I173-H173)*10000)</f>
        <v>43.70999999999903</v>
      </c>
      <c r="S173" s="8" t="b">
        <f>IF(P173=1,(J173-H173)*10000)</f>
        <v>0</v>
      </c>
      <c r="T173" s="8" t="b">
        <f>IF(Q173=1,(F173-H173)*10000)</f>
        <v>0</v>
      </c>
      <c r="U173" t="b">
        <f>AND(K173&lt;C173,K173&gt;D173)</f>
        <v>0</v>
      </c>
      <c r="V173" t="b">
        <f>AND(U173=1,L173&gt;D173)</f>
        <v>0</v>
      </c>
      <c r="W173" t="b">
        <f>AND(V173=0,U173=1,M173&lt;C173)</f>
        <v>0</v>
      </c>
      <c r="X173" t="b">
        <f>AND(U173=1,V173=0,W173=0)</f>
        <v>0</v>
      </c>
      <c r="Y173" s="8" t="b">
        <f>IF(V173=1,(K173-L173)*10000)</f>
        <v>0</v>
      </c>
      <c r="Z173" s="8" t="b">
        <f>IF(W173=1,(H173-M173)*10000)</f>
        <v>0</v>
      </c>
      <c r="AA173" s="8" t="b">
        <f>IF(X173=1,(K173-F173)*10000)</f>
        <v>0</v>
      </c>
    </row>
    <row r="174" spans="1:27" ht="12.75">
      <c r="A174" s="7">
        <v>39315</v>
      </c>
      <c r="B174" s="1">
        <v>1.9881000000000002</v>
      </c>
      <c r="C174" s="1">
        <v>1.9908000000000001</v>
      </c>
      <c r="D174" s="1">
        <v>1.9742000000000002</v>
      </c>
      <c r="E174" s="1">
        <f>C174-D174</f>
        <v>0.016599999999999948</v>
      </c>
      <c r="F174" s="1">
        <v>1.9816</v>
      </c>
      <c r="G174" s="13">
        <f>E173*$G$8</f>
        <v>0.002061500000000014</v>
      </c>
      <c r="H174" s="14">
        <f>F173+G174</f>
        <v>1.9900615</v>
      </c>
      <c r="I174" s="15">
        <f>H174+G174</f>
        <v>1.9921229999999999</v>
      </c>
      <c r="J174" s="16">
        <f>K174+0.001</f>
        <v>1.9869385</v>
      </c>
      <c r="K174" s="17">
        <f>F173-G174</f>
        <v>1.9859385</v>
      </c>
      <c r="L174" s="18">
        <f>K174-G174</f>
        <v>1.9838770000000001</v>
      </c>
      <c r="M174" s="19">
        <f>H174-0.001</f>
        <v>1.9890615</v>
      </c>
      <c r="N174" t="b">
        <f>AND(H174&gt;D174,H174&lt;C174)</f>
        <v>1</v>
      </c>
      <c r="O174" t="b">
        <f>AND(N174=1,I174&lt;C174)</f>
        <v>0</v>
      </c>
      <c r="P174" t="b">
        <f>AND(N174=1,O174=0,J174&lt;C174)</f>
        <v>1</v>
      </c>
      <c r="Q174" t="b">
        <f>AND(N174=1,O174=0,P174=0)</f>
        <v>0</v>
      </c>
      <c r="R174" s="8" t="b">
        <f>IF(O174=1,(I174-H174)*10000)</f>
        <v>0</v>
      </c>
      <c r="S174" s="8">
        <f>IF(P174=1,(J174-H174)*10000)</f>
        <v>-31.22999999999987</v>
      </c>
      <c r="T174" s="8" t="b">
        <f>IF(Q174=1,(F174-H174)*10000)</f>
        <v>0</v>
      </c>
      <c r="U174" t="b">
        <f>AND(K174&lt;C174,K174&gt;D174)</f>
        <v>1</v>
      </c>
      <c r="V174" t="b">
        <f>AND(U174=1,L174&gt;D174)</f>
        <v>1</v>
      </c>
      <c r="W174" t="b">
        <f>AND(V174=0,U174=1,M174&lt;C174)</f>
        <v>0</v>
      </c>
      <c r="X174" t="b">
        <f>AND(U174=1,V174=0,W174=0)</f>
        <v>0</v>
      </c>
      <c r="Y174" s="8">
        <f>IF(V174=1,(K174-L174)*10000)</f>
        <v>20.614999999999384</v>
      </c>
      <c r="Z174" s="8" t="b">
        <f>IF(W174=1,(H174-M174)*10000)</f>
        <v>0</v>
      </c>
      <c r="AA174" s="8" t="b">
        <f>IF(X174=1,(K174-F174)*10000)</f>
        <v>0</v>
      </c>
    </row>
    <row r="175" spans="1:27" ht="12.75">
      <c r="A175" s="7">
        <v>39316</v>
      </c>
      <c r="B175" s="1">
        <v>1.9817</v>
      </c>
      <c r="C175" s="1">
        <v>1.9942000000000002</v>
      </c>
      <c r="D175" s="1">
        <v>1.9802</v>
      </c>
      <c r="E175" s="1">
        <f>C175-D175</f>
        <v>0.014000000000000234</v>
      </c>
      <c r="F175" s="1">
        <v>1.9935</v>
      </c>
      <c r="G175" s="13">
        <f>E174*$G$8</f>
        <v>0.002572999999999992</v>
      </c>
      <c r="H175" s="14">
        <f>F174+G175</f>
        <v>1.984173</v>
      </c>
      <c r="I175" s="15">
        <f>H175+G175</f>
        <v>1.986746</v>
      </c>
      <c r="J175" s="16">
        <f>K175+0.001</f>
        <v>1.980027</v>
      </c>
      <c r="K175" s="17">
        <f>F174-G175</f>
        <v>1.979027</v>
      </c>
      <c r="L175" s="18">
        <f>K175-G175</f>
        <v>1.9764540000000002</v>
      </c>
      <c r="M175" s="19">
        <f>H175-0.001</f>
        <v>1.983173</v>
      </c>
      <c r="N175" t="b">
        <f>AND(H175&gt;D175,H175&lt;C175)</f>
        <v>1</v>
      </c>
      <c r="O175" t="b">
        <f>AND(N175=1,I175&lt;C175)</f>
        <v>1</v>
      </c>
      <c r="P175" t="b">
        <f>AND(N175=1,O175=0,J175&lt;C175)</f>
        <v>0</v>
      </c>
      <c r="Q175" t="b">
        <f>AND(N175=1,O175=0,P175=0)</f>
        <v>0</v>
      </c>
      <c r="R175" s="8">
        <f>IF(O175=1,(I175-H175)*10000)</f>
        <v>25.729999999999364</v>
      </c>
      <c r="S175" s="8" t="b">
        <f>IF(P175=1,(J175-H175)*10000)</f>
        <v>0</v>
      </c>
      <c r="T175" s="8" t="b">
        <f>IF(Q175=1,(F175-H175)*10000)</f>
        <v>0</v>
      </c>
      <c r="U175" t="b">
        <f>AND(K175&lt;C175,K175&gt;D175)</f>
        <v>0</v>
      </c>
      <c r="V175" t="b">
        <f>AND(U175=1,L175&gt;D175)</f>
        <v>0</v>
      </c>
      <c r="W175" t="b">
        <f>AND(V175=0,U175=1,M175&lt;C175)</f>
        <v>0</v>
      </c>
      <c r="X175" t="b">
        <f>AND(U175=1,V175=0,W175=0)</f>
        <v>0</v>
      </c>
      <c r="Y175" s="8" t="b">
        <f>IF(V175=1,(K175-L175)*10000)</f>
        <v>0</v>
      </c>
      <c r="Z175" s="8" t="b">
        <f>IF(W175=1,(H175-M175)*10000)</f>
        <v>0</v>
      </c>
      <c r="AA175" s="8" t="b">
        <f>IF(X175=1,(K175-F175)*10000)</f>
        <v>0</v>
      </c>
    </row>
    <row r="176" spans="1:27" ht="12.75">
      <c r="A176" s="7">
        <v>39317</v>
      </c>
      <c r="B176" s="1">
        <v>1.9937</v>
      </c>
      <c r="C176" s="1">
        <v>2.0092</v>
      </c>
      <c r="D176" s="1">
        <v>1.9917</v>
      </c>
      <c r="E176" s="1">
        <f>C176-D176</f>
        <v>0.01749999999999985</v>
      </c>
      <c r="F176" s="1">
        <v>2.0053</v>
      </c>
      <c r="G176" s="13">
        <f>E175*$G$8</f>
        <v>0.0021700000000000365</v>
      </c>
      <c r="H176" s="14">
        <f>F175+G176</f>
        <v>1.99567</v>
      </c>
      <c r="I176" s="15">
        <f>H176+G176</f>
        <v>1.99784</v>
      </c>
      <c r="J176" s="16">
        <f>K176+0.001</f>
        <v>1.99233</v>
      </c>
      <c r="K176" s="17">
        <f>F175-G176</f>
        <v>1.99133</v>
      </c>
      <c r="L176" s="18">
        <f>K176-G176</f>
        <v>1.98916</v>
      </c>
      <c r="M176" s="19">
        <f>H176-0.001</f>
        <v>1.9946700000000002</v>
      </c>
      <c r="N176" t="b">
        <f>AND(H176&gt;D176,H176&lt;C176)</f>
        <v>1</v>
      </c>
      <c r="O176" t="b">
        <f>AND(N176=1,I176&lt;C176)</f>
        <v>1</v>
      </c>
      <c r="P176" t="b">
        <f>AND(N176=1,O176=0,J176&lt;C176)</f>
        <v>0</v>
      </c>
      <c r="Q176" t="b">
        <f>AND(N176=1,O176=0,P176=0)</f>
        <v>0</v>
      </c>
      <c r="R176" s="8">
        <f>IF(O176=1,(I176-H176)*10000)</f>
        <v>21.700000000000053</v>
      </c>
      <c r="S176" s="8" t="b">
        <f>IF(P176=1,(J176-H176)*10000)</f>
        <v>0</v>
      </c>
      <c r="T176" s="8" t="b">
        <f>IF(Q176=1,(F176-H176)*10000)</f>
        <v>0</v>
      </c>
      <c r="U176" t="b">
        <f>AND(K176&lt;C176,K176&gt;D176)</f>
        <v>0</v>
      </c>
      <c r="V176" t="b">
        <f>AND(U176=1,L176&gt;D176)</f>
        <v>0</v>
      </c>
      <c r="W176" t="b">
        <f>AND(V176=0,U176=1,M176&lt;C176)</f>
        <v>0</v>
      </c>
      <c r="X176" t="b">
        <f>AND(U176=1,V176=0,W176=0)</f>
        <v>0</v>
      </c>
      <c r="Y176" s="8" t="b">
        <f>IF(V176=1,(K176-L176)*10000)</f>
        <v>0</v>
      </c>
      <c r="Z176" s="8" t="b">
        <f>IF(W176=1,(H176-M176)*10000)</f>
        <v>0</v>
      </c>
      <c r="AA176" s="8" t="b">
        <f>IF(X176=1,(K176-F176)*10000)</f>
        <v>0</v>
      </c>
    </row>
    <row r="177" spans="1:27" ht="12.75">
      <c r="A177" s="7">
        <v>39318</v>
      </c>
      <c r="B177" s="1">
        <v>2.0052</v>
      </c>
      <c r="C177" s="1">
        <v>2.0149</v>
      </c>
      <c r="D177" s="1">
        <v>1.9977</v>
      </c>
      <c r="E177" s="1">
        <f>C177-D177</f>
        <v>0.017199999999999882</v>
      </c>
      <c r="F177" s="1">
        <v>2.0142</v>
      </c>
      <c r="G177" s="13">
        <f>E176*$G$8</f>
        <v>0.0027124999999999766</v>
      </c>
      <c r="H177" s="14">
        <f>F176+G177</f>
        <v>2.0080125</v>
      </c>
      <c r="I177" s="15">
        <f>H177+G177</f>
        <v>2.010725</v>
      </c>
      <c r="J177" s="16">
        <f>K177+0.001</f>
        <v>2.0035875</v>
      </c>
      <c r="K177" s="17">
        <f>F176-G177</f>
        <v>2.0025875</v>
      </c>
      <c r="L177" s="18">
        <f>K177-G177</f>
        <v>1.9998750000000003</v>
      </c>
      <c r="M177" s="19">
        <f>H177-0.001</f>
        <v>2.0070125</v>
      </c>
      <c r="N177" t="b">
        <f>AND(H177&gt;D177,H177&lt;C177)</f>
        <v>1</v>
      </c>
      <c r="O177" t="b">
        <f>AND(N177=1,I177&lt;C177)</f>
        <v>1</v>
      </c>
      <c r="P177" t="b">
        <f>AND(N177=1,O177=0,J177&lt;C177)</f>
        <v>0</v>
      </c>
      <c r="Q177" t="b">
        <f>AND(N177=1,O177=0,P177=0)</f>
        <v>0</v>
      </c>
      <c r="R177" s="8">
        <f>IF(O177=1,(I177-H177)*10000)</f>
        <v>27.124999999998956</v>
      </c>
      <c r="S177" s="8" t="b">
        <f>IF(P177=1,(J177-H177)*10000)</f>
        <v>0</v>
      </c>
      <c r="T177" s="8" t="b">
        <f>IF(Q177=1,(F177-H177)*10000)</f>
        <v>0</v>
      </c>
      <c r="U177" t="b">
        <f>AND(K177&lt;C177,K177&gt;D177)</f>
        <v>1</v>
      </c>
      <c r="V177" t="b">
        <f>AND(U177=1,L177&gt;D177)</f>
        <v>1</v>
      </c>
      <c r="W177" t="b">
        <f>AND(V177=0,U177=1,M177&lt;C177)</f>
        <v>0</v>
      </c>
      <c r="X177" t="b">
        <f>AND(U177=1,V177=0,W177=0)</f>
        <v>0</v>
      </c>
      <c r="Y177" s="8">
        <f>IF(V177=1,(K177-L177)*10000)</f>
        <v>27.124999999998956</v>
      </c>
      <c r="Z177" s="8" t="b">
        <f>IF(W177=1,(H177-M177)*10000)</f>
        <v>0</v>
      </c>
      <c r="AA177" s="8" t="b">
        <f>IF(X177=1,(K177-F177)*10000)</f>
        <v>0</v>
      </c>
    </row>
    <row r="178" spans="1:27" ht="12.75">
      <c r="A178" s="7">
        <v>39321</v>
      </c>
      <c r="B178" s="1">
        <v>2.0134</v>
      </c>
      <c r="C178" s="1">
        <v>2.0191</v>
      </c>
      <c r="D178" s="1">
        <v>2.0102</v>
      </c>
      <c r="E178" s="1">
        <f>C178-D178</f>
        <v>0.008899999999999686</v>
      </c>
      <c r="F178" s="1">
        <v>2.0103</v>
      </c>
      <c r="G178" s="13">
        <f>E177*$G$8</f>
        <v>0.0026659999999999818</v>
      </c>
      <c r="H178" s="14">
        <f>F177+G178</f>
        <v>2.0168660000000003</v>
      </c>
      <c r="I178" s="15">
        <f>H178+G178</f>
        <v>2.0195320000000003</v>
      </c>
      <c r="J178" s="16">
        <f>K178+0.001</f>
        <v>2.012534</v>
      </c>
      <c r="K178" s="17">
        <f>F177-G178</f>
        <v>2.011534</v>
      </c>
      <c r="L178" s="18">
        <f>K178-G178</f>
        <v>2.008868</v>
      </c>
      <c r="M178" s="19">
        <f>H178-0.001</f>
        <v>2.0158660000000004</v>
      </c>
      <c r="N178" t="b">
        <f>AND(H178&gt;D178,H178&lt;C178)</f>
        <v>1</v>
      </c>
      <c r="O178" t="b">
        <f>AND(N178=1,I178&lt;C178)</f>
        <v>0</v>
      </c>
      <c r="P178" t="b">
        <f>AND(N178=1,O178=0,J178&lt;C178)</f>
        <v>1</v>
      </c>
      <c r="Q178" t="b">
        <f>AND(N178=1,O178=0,P178=0)</f>
        <v>0</v>
      </c>
      <c r="R178" s="8" t="b">
        <f>IF(O178=1,(I178-H178)*10000)</f>
        <v>0</v>
      </c>
      <c r="S178" s="8">
        <f>IF(P178=1,(J178-H178)*10000)</f>
        <v>-43.320000000002246</v>
      </c>
      <c r="T178" s="8" t="b">
        <f>IF(Q178=1,(F178-H178)*10000)</f>
        <v>0</v>
      </c>
      <c r="U178" t="b">
        <f>AND(K178&lt;C178,K178&gt;D178)</f>
        <v>1</v>
      </c>
      <c r="V178" t="b">
        <f>AND(U178=1,L178&gt;D178)</f>
        <v>0</v>
      </c>
      <c r="W178" t="b">
        <f>AND(V178=0,U178=1,M178&lt;C178)</f>
        <v>1</v>
      </c>
      <c r="X178" t="b">
        <f>AND(U178=1,V178=0,W178=0)</f>
        <v>0</v>
      </c>
      <c r="Y178" s="8" t="b">
        <f>IF(V178=1,(K178-L178)*10000)</f>
        <v>0</v>
      </c>
      <c r="Z178" s="8">
        <f>IF(W178=1,(H178-M178)*10000)</f>
        <v>9.999999999998899</v>
      </c>
      <c r="AA178" s="8" t="b">
        <f>IF(X178=1,(K178-F178)*10000)</f>
        <v>0</v>
      </c>
    </row>
    <row r="179" spans="1:27" ht="12.75">
      <c r="A179" s="7">
        <v>39322</v>
      </c>
      <c r="B179" s="1">
        <v>2.0106</v>
      </c>
      <c r="C179" s="1">
        <v>2.014</v>
      </c>
      <c r="D179" s="1">
        <v>1.9994</v>
      </c>
      <c r="E179" s="1">
        <f>C179-D179</f>
        <v>0.014599999999999724</v>
      </c>
      <c r="F179" s="1">
        <v>1.9998</v>
      </c>
      <c r="G179" s="13">
        <f>E178*$G$8</f>
        <v>0.0013794999999999513</v>
      </c>
      <c r="H179" s="14">
        <f>F178+G179</f>
        <v>2.0116795</v>
      </c>
      <c r="I179" s="15">
        <f>H179+G179</f>
        <v>2.013059</v>
      </c>
      <c r="J179" s="16">
        <f>K179+0.001</f>
        <v>2.0099204999999998</v>
      </c>
      <c r="K179" s="17">
        <f>F178-G179</f>
        <v>2.0089205</v>
      </c>
      <c r="L179" s="18">
        <f>K179-G179</f>
        <v>2.007541</v>
      </c>
      <c r="M179" s="19">
        <f>H179-0.001</f>
        <v>2.0106795</v>
      </c>
      <c r="N179" t="b">
        <f>AND(H179&gt;D179,H179&lt;C179)</f>
        <v>1</v>
      </c>
      <c r="O179" t="b">
        <f>AND(N179=1,I179&lt;C179)</f>
        <v>1</v>
      </c>
      <c r="P179" t="b">
        <f>AND(N179=1,O179=0,J179&lt;C179)</f>
        <v>0</v>
      </c>
      <c r="Q179" t="b">
        <f>AND(N179=1,O179=0,P179=0)</f>
        <v>0</v>
      </c>
      <c r="R179" s="8">
        <f>IF(O179=1,(I179-H179)*10000)</f>
        <v>13.79500000000089</v>
      </c>
      <c r="S179" s="8" t="b">
        <f>IF(P179=1,(J179-H179)*10000)</f>
        <v>0</v>
      </c>
      <c r="T179" s="8" t="b">
        <f>IF(Q179=1,(F179-H179)*10000)</f>
        <v>0</v>
      </c>
      <c r="U179" t="b">
        <f>AND(K179&lt;C179,K179&gt;D179)</f>
        <v>1</v>
      </c>
      <c r="V179" t="b">
        <f>AND(U179=1,L179&gt;D179)</f>
        <v>1</v>
      </c>
      <c r="W179" t="b">
        <f>AND(V179=0,U179=1,M179&lt;C179)</f>
        <v>0</v>
      </c>
      <c r="X179" t="b">
        <f>AND(U179=1,V179=0,W179=0)</f>
        <v>0</v>
      </c>
      <c r="Y179" s="8">
        <f>IF(V179=1,(K179-L179)*10000)</f>
        <v>13.79500000000089</v>
      </c>
      <c r="Z179" s="8" t="b">
        <f>IF(W179=1,(H179-M179)*10000)</f>
        <v>0</v>
      </c>
      <c r="AA179" s="8" t="b">
        <f>IF(X179=1,(K179-F179)*10000)</f>
        <v>0</v>
      </c>
    </row>
    <row r="180" spans="1:27" ht="12.75">
      <c r="A180" s="7">
        <v>39323</v>
      </c>
      <c r="B180" s="1">
        <v>2</v>
      </c>
      <c r="C180" s="1">
        <v>2.018</v>
      </c>
      <c r="D180" s="1">
        <v>1.9959</v>
      </c>
      <c r="E180" s="1">
        <f>C180-D180</f>
        <v>0.022099999999999786</v>
      </c>
      <c r="F180" s="1">
        <v>2.0175</v>
      </c>
      <c r="G180" s="13">
        <f>E179*$G$8</f>
        <v>0.0022629999999999573</v>
      </c>
      <c r="H180" s="14">
        <f>F179+G180</f>
        <v>2.002063</v>
      </c>
      <c r="I180" s="15">
        <f>H180+G180</f>
        <v>2.0043260000000003</v>
      </c>
      <c r="J180" s="16">
        <f>K180+0.001</f>
        <v>1.998537</v>
      </c>
      <c r="K180" s="17">
        <f>F179-G180</f>
        <v>1.9975370000000001</v>
      </c>
      <c r="L180" s="18">
        <f>K180-G180</f>
        <v>1.9952740000000002</v>
      </c>
      <c r="M180" s="19">
        <f>H180-0.001</f>
        <v>2.0010630000000003</v>
      </c>
      <c r="N180" t="b">
        <f>AND(H180&gt;D180,H180&lt;C180)</f>
        <v>1</v>
      </c>
      <c r="O180" t="b">
        <f>AND(N180=1,I180&lt;C180)</f>
        <v>1</v>
      </c>
      <c r="P180" t="b">
        <f>AND(N180=1,O180=0,J180&lt;C180)</f>
        <v>0</v>
      </c>
      <c r="Q180" t="b">
        <f>AND(N180=1,O180=0,P180=0)</f>
        <v>0</v>
      </c>
      <c r="R180" s="8">
        <f>IF(O180=1,(I180-H180)*10000)</f>
        <v>22.63000000000126</v>
      </c>
      <c r="S180" s="8" t="b">
        <f>IF(P180=1,(J180-H180)*10000)</f>
        <v>0</v>
      </c>
      <c r="T180" s="8" t="b">
        <f>IF(Q180=1,(F180-H180)*10000)</f>
        <v>0</v>
      </c>
      <c r="U180" t="b">
        <f>AND(K180&lt;C180,K180&gt;D180)</f>
        <v>1</v>
      </c>
      <c r="V180" t="b">
        <f>AND(U180=1,L180&gt;D180)</f>
        <v>0</v>
      </c>
      <c r="W180" t="b">
        <f>AND(V180=0,U180=1,M180&lt;C180)</f>
        <v>1</v>
      </c>
      <c r="X180" t="b">
        <f>AND(U180=1,V180=0,W180=0)</f>
        <v>0</v>
      </c>
      <c r="Y180" s="8" t="b">
        <f>IF(V180=1,(K180-L180)*10000)</f>
        <v>0</v>
      </c>
      <c r="Z180" s="8">
        <f>IF(W180=1,(H180-M180)*10000)</f>
        <v>9.999999999998899</v>
      </c>
      <c r="AA180" s="8" t="b">
        <f>IF(X180=1,(K180-F180)*10000)</f>
        <v>0</v>
      </c>
    </row>
    <row r="181" spans="1:27" ht="12.75">
      <c r="A181" s="7">
        <v>39324</v>
      </c>
      <c r="B181" s="1">
        <v>2.0176</v>
      </c>
      <c r="C181" s="1">
        <v>2.0183</v>
      </c>
      <c r="D181" s="1">
        <v>2.0043</v>
      </c>
      <c r="E181" s="1">
        <f>C181-D181</f>
        <v>0.01399999999999979</v>
      </c>
      <c r="F181" s="1">
        <v>2.0132</v>
      </c>
      <c r="G181" s="13">
        <f>E180*$G$8</f>
        <v>0.0034254999999999668</v>
      </c>
      <c r="H181" s="14">
        <f>F180+G181</f>
        <v>2.0209255</v>
      </c>
      <c r="I181" s="15">
        <f>H181+G181</f>
        <v>2.0243510000000002</v>
      </c>
      <c r="J181" s="16">
        <f>K181+0.001</f>
        <v>2.0150745</v>
      </c>
      <c r="K181" s="17">
        <f>F180-G181</f>
        <v>2.0140745</v>
      </c>
      <c r="L181" s="18">
        <f>K181-G181</f>
        <v>2.010649</v>
      </c>
      <c r="M181" s="19">
        <f>H181-0.001</f>
        <v>2.0199255000000003</v>
      </c>
      <c r="N181" t="b">
        <f>AND(H181&gt;D181,H181&lt;C181)</f>
        <v>0</v>
      </c>
      <c r="O181" t="b">
        <f>AND(N181=1,I181&lt;C181)</f>
        <v>0</v>
      </c>
      <c r="P181" t="b">
        <f>AND(N181=1,O181=0,J181&lt;C181)</f>
        <v>0</v>
      </c>
      <c r="Q181" t="b">
        <f>AND(N181=1,O181=0,P181=0)</f>
        <v>0</v>
      </c>
      <c r="R181" s="8" t="b">
        <f>IF(O181=1,(I181-H181)*10000)</f>
        <v>0</v>
      </c>
      <c r="S181" s="8" t="b">
        <f>IF(P181=1,(J181-H181)*10000)</f>
        <v>0</v>
      </c>
      <c r="T181" s="8" t="b">
        <f>IF(Q181=1,(F181-H181)*10000)</f>
        <v>0</v>
      </c>
      <c r="U181" t="b">
        <f>AND(K181&lt;C181,K181&gt;D181)</f>
        <v>1</v>
      </c>
      <c r="V181" t="b">
        <f>AND(U181=1,L181&gt;D181)</f>
        <v>1</v>
      </c>
      <c r="W181" t="b">
        <f>AND(V181=0,U181=1,M181&lt;C181)</f>
        <v>0</v>
      </c>
      <c r="X181" t="b">
        <f>AND(U181=1,V181=0,W181=0)</f>
        <v>0</v>
      </c>
      <c r="Y181" s="8">
        <f>IF(V181=1,(K181-L181)*10000)</f>
        <v>34.25500000000081</v>
      </c>
      <c r="Z181" s="8" t="b">
        <f>IF(W181=1,(H181-M181)*10000)</f>
        <v>0</v>
      </c>
      <c r="AA181" s="8" t="b">
        <f>IF(X181=1,(K181-F181)*10000)</f>
        <v>0</v>
      </c>
    </row>
    <row r="182" spans="1:27" ht="12.75">
      <c r="A182" s="7">
        <v>39325</v>
      </c>
      <c r="B182" s="1">
        <v>2.0133</v>
      </c>
      <c r="C182" s="1">
        <v>2.0232</v>
      </c>
      <c r="D182" s="1">
        <v>2.0108</v>
      </c>
      <c r="E182" s="1">
        <f>C182-D182</f>
        <v>0.012399999999999967</v>
      </c>
      <c r="F182" s="1">
        <v>2.017</v>
      </c>
      <c r="G182" s="13">
        <f>E181*$G$8</f>
        <v>0.0021699999999999675</v>
      </c>
      <c r="H182" s="14">
        <f>F181+G182</f>
        <v>2.01537</v>
      </c>
      <c r="I182" s="15">
        <f>H182+G182</f>
        <v>2.01754</v>
      </c>
      <c r="J182" s="16">
        <f>K182+0.001</f>
        <v>2.0120299999999998</v>
      </c>
      <c r="K182" s="17">
        <f>F181-G182</f>
        <v>2.01103</v>
      </c>
      <c r="L182" s="18">
        <f>K182-G182</f>
        <v>2.00886</v>
      </c>
      <c r="M182" s="19">
        <f>H182-0.001</f>
        <v>2.01437</v>
      </c>
      <c r="N182" t="b">
        <f>AND(H182&gt;D182,H182&lt;C182)</f>
        <v>1</v>
      </c>
      <c r="O182" t="b">
        <f>AND(N182=1,I182&lt;C182)</f>
        <v>1</v>
      </c>
      <c r="P182" t="b">
        <f>AND(N182=1,O182=0,J182&lt;C182)</f>
        <v>0</v>
      </c>
      <c r="Q182" t="b">
        <f>AND(N182=1,O182=0,P182=0)</f>
        <v>0</v>
      </c>
      <c r="R182" s="8">
        <f>IF(O182=1,(I182-H182)*10000)</f>
        <v>21.700000000000053</v>
      </c>
      <c r="S182" s="8" t="b">
        <f>IF(P182=1,(J182-H182)*10000)</f>
        <v>0</v>
      </c>
      <c r="T182" s="8" t="b">
        <f>IF(Q182=1,(F182-H182)*10000)</f>
        <v>0</v>
      </c>
      <c r="U182" t="b">
        <f>AND(K182&lt;C182,K182&gt;D182)</f>
        <v>1</v>
      </c>
      <c r="V182" t="b">
        <f>AND(U182=1,L182&gt;D182)</f>
        <v>0</v>
      </c>
      <c r="W182" t="b">
        <f>AND(V182=0,U182=1,M182&lt;C182)</f>
        <v>1</v>
      </c>
      <c r="X182" t="b">
        <f>AND(U182=1,V182=0,W182=0)</f>
        <v>0</v>
      </c>
      <c r="Y182" s="8" t="b">
        <f>IF(V182=1,(K182-L182)*10000)</f>
        <v>0</v>
      </c>
      <c r="Z182" s="8">
        <f>IF(W182=1,(H182-M182)*10000)</f>
        <v>9.999999999998899</v>
      </c>
      <c r="AA182" s="8" t="b">
        <f>IF(X182=1,(K182-F182)*10000)</f>
        <v>0</v>
      </c>
    </row>
    <row r="183" spans="1:27" ht="12.75">
      <c r="A183" s="7">
        <v>39328</v>
      </c>
      <c r="B183" s="1">
        <v>2.0166</v>
      </c>
      <c r="C183" s="1">
        <v>2.0214</v>
      </c>
      <c r="D183" s="1">
        <v>2.0138</v>
      </c>
      <c r="E183" s="1">
        <f>C183-D183</f>
        <v>0.007600000000000051</v>
      </c>
      <c r="F183" s="1">
        <v>2.0184</v>
      </c>
      <c r="G183" s="13">
        <f>E182*$G$8</f>
        <v>0.001921999999999995</v>
      </c>
      <c r="H183" s="14">
        <f>F182+G183</f>
        <v>2.018922</v>
      </c>
      <c r="I183" s="15">
        <f>H183+G183</f>
        <v>2.020844</v>
      </c>
      <c r="J183" s="16">
        <f>K183+0.001</f>
        <v>2.016078</v>
      </c>
      <c r="K183" s="17">
        <f>F182-G183</f>
        <v>2.015078</v>
      </c>
      <c r="L183" s="18">
        <f>K183-G183</f>
        <v>2.013156</v>
      </c>
      <c r="M183" s="19">
        <f>H183-0.001</f>
        <v>2.017922</v>
      </c>
      <c r="N183" t="b">
        <f>AND(H183&gt;D183,H183&lt;C183)</f>
        <v>1</v>
      </c>
      <c r="O183" t="b">
        <f>AND(N183=1,I183&lt;C183)</f>
        <v>1</v>
      </c>
      <c r="P183" t="b">
        <f>AND(N183=1,O183=0,J183&lt;C183)</f>
        <v>0</v>
      </c>
      <c r="Q183" t="b">
        <f>AND(N183=1,O183=0,P183=0)</f>
        <v>0</v>
      </c>
      <c r="R183" s="8">
        <f>IF(O183=1,(I183-H183)*10000)</f>
        <v>19.219999999999793</v>
      </c>
      <c r="S183" s="8" t="b">
        <f>IF(P183=1,(J183-H183)*10000)</f>
        <v>0</v>
      </c>
      <c r="T183" s="8" t="b">
        <f>IF(Q183=1,(F183-H183)*10000)</f>
        <v>0</v>
      </c>
      <c r="U183" t="b">
        <f>AND(K183&lt;C183,K183&gt;D183)</f>
        <v>1</v>
      </c>
      <c r="V183" t="b">
        <f>AND(U183=1,L183&gt;D183)</f>
        <v>0</v>
      </c>
      <c r="W183" t="b">
        <f>AND(V183=0,U183=1,M183&lt;C183)</f>
        <v>1</v>
      </c>
      <c r="X183" t="b">
        <f>AND(U183=1,V183=0,W183=0)</f>
        <v>0</v>
      </c>
      <c r="Y183" s="8" t="b">
        <f>IF(V183=1,(K183-L183)*10000)</f>
        <v>0</v>
      </c>
      <c r="Z183" s="8">
        <f>IF(W183=1,(H183-M183)*10000)</f>
        <v>9.999999999998899</v>
      </c>
      <c r="AA183" s="8" t="b">
        <f>IF(X183=1,(K183-F183)*10000)</f>
        <v>0</v>
      </c>
    </row>
    <row r="184" spans="1:27" ht="12.75">
      <c r="A184" s="7">
        <v>39329</v>
      </c>
      <c r="B184" s="1">
        <v>2.0182</v>
      </c>
      <c r="C184" s="1">
        <v>2.0195</v>
      </c>
      <c r="D184" s="1">
        <v>2.0073</v>
      </c>
      <c r="E184" s="1">
        <f>C184-D184</f>
        <v>0.012199999999999989</v>
      </c>
      <c r="F184" s="1">
        <v>2.0135</v>
      </c>
      <c r="G184" s="13">
        <f>E183*$G$8</f>
        <v>0.0011780000000000078</v>
      </c>
      <c r="H184" s="14">
        <f>F183+G184</f>
        <v>2.019578</v>
      </c>
      <c r="I184" s="15">
        <f>H184+G184</f>
        <v>2.020756</v>
      </c>
      <c r="J184" s="16">
        <f>K184+0.001</f>
        <v>2.018222</v>
      </c>
      <c r="K184" s="17">
        <f>F183-G184</f>
        <v>2.0172220000000003</v>
      </c>
      <c r="L184" s="18">
        <f>K184-G184</f>
        <v>2.0160440000000004</v>
      </c>
      <c r="M184" s="19">
        <f>H184-0.001</f>
        <v>2.018578</v>
      </c>
      <c r="N184" t="b">
        <f>AND(H184&gt;D184,H184&lt;C184)</f>
        <v>0</v>
      </c>
      <c r="O184" t="b">
        <f>AND(N184=1,I184&lt;C184)</f>
        <v>0</v>
      </c>
      <c r="P184" t="b">
        <f>AND(N184=1,O184=0,J184&lt;C184)</f>
        <v>0</v>
      </c>
      <c r="Q184" t="b">
        <f>AND(N184=1,O184=0,P184=0)</f>
        <v>0</v>
      </c>
      <c r="R184" s="8" t="b">
        <f>IF(O184=1,(I184-H184)*10000)</f>
        <v>0</v>
      </c>
      <c r="S184" s="8" t="b">
        <f>IF(P184=1,(J184-H184)*10000)</f>
        <v>0</v>
      </c>
      <c r="T184" s="8" t="b">
        <f>IF(Q184=1,(F184-H184)*10000)</f>
        <v>0</v>
      </c>
      <c r="U184" t="b">
        <f>AND(K184&lt;C184,K184&gt;D184)</f>
        <v>1</v>
      </c>
      <c r="V184" t="b">
        <f>AND(U184=1,L184&gt;D184)</f>
        <v>1</v>
      </c>
      <c r="W184" t="b">
        <f>AND(V184=0,U184=1,M184&lt;C184)</f>
        <v>0</v>
      </c>
      <c r="X184" t="b">
        <f>AND(U184=1,V184=0,W184=0)</f>
        <v>0</v>
      </c>
      <c r="Y184" s="8">
        <f>IF(V184=1,(K184-L184)*10000)</f>
        <v>11.779999999999013</v>
      </c>
      <c r="Z184" s="8" t="b">
        <f>IF(W184=1,(H184-M184)*10000)</f>
        <v>0</v>
      </c>
      <c r="AA184" s="8" t="b">
        <f>IF(X184=1,(K184-F184)*10000)</f>
        <v>0</v>
      </c>
    </row>
    <row r="185" spans="1:27" ht="12.75">
      <c r="A185" s="7">
        <v>39330</v>
      </c>
      <c r="B185" s="1">
        <v>2.0136</v>
      </c>
      <c r="C185" s="1">
        <v>2.0225</v>
      </c>
      <c r="D185" s="1">
        <v>2.0042</v>
      </c>
      <c r="E185" s="1">
        <f>C185-D185</f>
        <v>0.018299999999999983</v>
      </c>
      <c r="F185" s="1">
        <v>2.02</v>
      </c>
      <c r="G185" s="13">
        <f>E184*$G$8</f>
        <v>0.0018909999999999982</v>
      </c>
      <c r="H185" s="14">
        <f>F184+G185</f>
        <v>2.015391</v>
      </c>
      <c r="I185" s="15">
        <f>H185+G185</f>
        <v>2.0172820000000002</v>
      </c>
      <c r="J185" s="16">
        <f>K185+0.001</f>
        <v>2.012609</v>
      </c>
      <c r="K185" s="17">
        <f>F184-G185</f>
        <v>2.011609</v>
      </c>
      <c r="L185" s="18">
        <f>K185-G185</f>
        <v>2.009718</v>
      </c>
      <c r="M185" s="19">
        <f>H185-0.001</f>
        <v>2.0143910000000003</v>
      </c>
      <c r="N185" t="b">
        <f>AND(H185&gt;D185,H185&lt;C185)</f>
        <v>1</v>
      </c>
      <c r="O185" t="b">
        <f>AND(N185=1,I185&lt;C185)</f>
        <v>1</v>
      </c>
      <c r="P185" t="b">
        <f>AND(N185=1,O185=0,J185&lt;C185)</f>
        <v>0</v>
      </c>
      <c r="Q185" t="b">
        <f>AND(N185=1,O185=0,P185=0)</f>
        <v>0</v>
      </c>
      <c r="R185" s="8">
        <f>IF(O185=1,(I185-H185)*10000)</f>
        <v>18.91000000000087</v>
      </c>
      <c r="S185" s="8" t="b">
        <f>IF(P185=1,(J185-H185)*10000)</f>
        <v>0</v>
      </c>
      <c r="T185" s="8" t="b">
        <f>IF(Q185=1,(F185-H185)*10000)</f>
        <v>0</v>
      </c>
      <c r="U185" t="b">
        <f>AND(K185&lt;C185,K185&gt;D185)</f>
        <v>1</v>
      </c>
      <c r="V185" t="b">
        <f>AND(U185=1,L185&gt;D185)</f>
        <v>1</v>
      </c>
      <c r="W185" t="b">
        <f>AND(V185=0,U185=1,M185&lt;C185)</f>
        <v>0</v>
      </c>
      <c r="X185" t="b">
        <f>AND(U185=1,V185=0,W185=0)</f>
        <v>0</v>
      </c>
      <c r="Y185" s="8">
        <f>IF(V185=1,(K185-L185)*10000)</f>
        <v>18.91000000000087</v>
      </c>
      <c r="Z185" s="8" t="b">
        <f>IF(W185=1,(H185-M185)*10000)</f>
        <v>0</v>
      </c>
      <c r="AA185" s="8" t="b">
        <f>IF(X185=1,(K185-F185)*10000)</f>
        <v>0</v>
      </c>
    </row>
    <row r="186" spans="1:27" ht="12.75">
      <c r="A186" s="7">
        <v>39331</v>
      </c>
      <c r="B186" s="1">
        <v>2.0199</v>
      </c>
      <c r="C186" s="1">
        <v>2.0265</v>
      </c>
      <c r="D186" s="1">
        <v>2.014</v>
      </c>
      <c r="E186" s="1">
        <f>C186-D186</f>
        <v>0.012500000000000178</v>
      </c>
      <c r="F186" s="1">
        <v>2.0231</v>
      </c>
      <c r="G186" s="13">
        <f>E185*$G$8</f>
        <v>0.0028364999999999974</v>
      </c>
      <c r="H186" s="14">
        <f>F185+G186</f>
        <v>2.0228365</v>
      </c>
      <c r="I186" s="15">
        <f>H186+G186</f>
        <v>2.025673</v>
      </c>
      <c r="J186" s="16">
        <f>K186+0.001</f>
        <v>2.0181635</v>
      </c>
      <c r="K186" s="17">
        <f>F185-G186</f>
        <v>2.0171635</v>
      </c>
      <c r="L186" s="18">
        <f>K186-G186</f>
        <v>2.014327</v>
      </c>
      <c r="M186" s="19">
        <f>H186-0.001</f>
        <v>2.0218365</v>
      </c>
      <c r="N186" t="b">
        <f>AND(H186&gt;D186,H186&lt;C186)</f>
        <v>1</v>
      </c>
      <c r="O186" t="b">
        <f>AND(N186=1,I186&lt;C186)</f>
        <v>1</v>
      </c>
      <c r="P186" t="b">
        <f>AND(N186=1,O186=0,J186&lt;C186)</f>
        <v>0</v>
      </c>
      <c r="Q186" t="b">
        <f>AND(N186=1,O186=0,P186=0)</f>
        <v>0</v>
      </c>
      <c r="R186" s="8">
        <f>IF(O186=1,(I186-H186)*10000)</f>
        <v>28.364999999999085</v>
      </c>
      <c r="S186" s="8" t="b">
        <f>IF(P186=1,(J186-H186)*10000)</f>
        <v>0</v>
      </c>
      <c r="T186" s="8" t="b">
        <f>IF(Q186=1,(F186-H186)*10000)</f>
        <v>0</v>
      </c>
      <c r="U186" t="b">
        <f>AND(K186&lt;C186,K186&gt;D186)</f>
        <v>1</v>
      </c>
      <c r="V186" t="b">
        <f>AND(U186=1,L186&gt;D186)</f>
        <v>1</v>
      </c>
      <c r="W186" t="b">
        <f>AND(V186=0,U186=1,M186&lt;C186)</f>
        <v>0</v>
      </c>
      <c r="X186" t="b">
        <f>AND(U186=1,V186=0,W186=0)</f>
        <v>0</v>
      </c>
      <c r="Y186" s="8">
        <f>IF(V186=1,(K186-L186)*10000)</f>
        <v>28.364999999999085</v>
      </c>
      <c r="Z186" s="8" t="b">
        <f>IF(W186=1,(H186-M186)*10000)</f>
        <v>0</v>
      </c>
      <c r="AA186" s="8" t="b">
        <f>IF(X186=1,(K186-F186)*10000)</f>
        <v>0</v>
      </c>
    </row>
    <row r="187" spans="1:27" ht="12.75">
      <c r="A187" s="7">
        <v>39332</v>
      </c>
      <c r="B187" s="1">
        <v>2.0232</v>
      </c>
      <c r="C187" s="1">
        <v>2.0324</v>
      </c>
      <c r="D187" s="1">
        <v>2.016</v>
      </c>
      <c r="E187" s="1">
        <f>C187-D187</f>
        <v>0.01639999999999997</v>
      </c>
      <c r="F187" s="1">
        <v>2.0286</v>
      </c>
      <c r="G187" s="13">
        <f>E186*$G$8</f>
        <v>0.0019375000000000275</v>
      </c>
      <c r="H187" s="14">
        <f>F186+G187</f>
        <v>2.0250375</v>
      </c>
      <c r="I187" s="15">
        <f>H187+G187</f>
        <v>2.0269749999999997</v>
      </c>
      <c r="J187" s="16">
        <f>K187+0.001</f>
        <v>2.0221625</v>
      </c>
      <c r="K187" s="17">
        <f>F186-G187</f>
        <v>2.0211625</v>
      </c>
      <c r="L187" s="18">
        <f>K187-G187</f>
        <v>2.019225</v>
      </c>
      <c r="M187" s="19">
        <f>H187-0.001</f>
        <v>2.0240375</v>
      </c>
      <c r="N187" t="b">
        <f>AND(H187&gt;D187,H187&lt;C187)</f>
        <v>1</v>
      </c>
      <c r="O187" t="b">
        <f>AND(N187=1,I187&lt;C187)</f>
        <v>1</v>
      </c>
      <c r="P187" t="b">
        <f>AND(N187=1,O187=0,J187&lt;C187)</f>
        <v>0</v>
      </c>
      <c r="Q187" t="b">
        <f>AND(N187=1,O187=0,P187=0)</f>
        <v>0</v>
      </c>
      <c r="R187" s="8">
        <f>IF(O187=1,(I187-H187)*10000)</f>
        <v>19.374999999999254</v>
      </c>
      <c r="S187" s="8" t="b">
        <f>IF(P187=1,(J187-H187)*10000)</f>
        <v>0</v>
      </c>
      <c r="T187" s="8" t="b">
        <f>IF(Q187=1,(F187-H187)*10000)</f>
        <v>0</v>
      </c>
      <c r="U187" t="b">
        <f>AND(K187&lt;C187,K187&gt;D187)</f>
        <v>1</v>
      </c>
      <c r="V187" t="b">
        <f>AND(U187=1,L187&gt;D187)</f>
        <v>1</v>
      </c>
      <c r="W187" t="b">
        <f>AND(V187=0,U187=1,M187&lt;C187)</f>
        <v>0</v>
      </c>
      <c r="X187" t="b">
        <f>AND(U187=1,V187=0,W187=0)</f>
        <v>0</v>
      </c>
      <c r="Y187" s="8">
        <f>IF(V187=1,(K187-L187)*10000)</f>
        <v>19.374999999999254</v>
      </c>
      <c r="Z187" s="8" t="b">
        <f>IF(W187=1,(H187-M187)*10000)</f>
        <v>0</v>
      </c>
      <c r="AA187" s="8" t="b">
        <f>IF(X187=1,(K187-F187)*10000)</f>
        <v>0</v>
      </c>
    </row>
    <row r="188" spans="1:27" ht="12.75">
      <c r="A188" s="7">
        <v>39335</v>
      </c>
      <c r="B188" s="1">
        <v>2.0282</v>
      </c>
      <c r="C188" s="1">
        <v>2.0329</v>
      </c>
      <c r="D188" s="1">
        <v>2.0261</v>
      </c>
      <c r="E188" s="1">
        <f>C188-D188</f>
        <v>0.006800000000000139</v>
      </c>
      <c r="F188" s="1">
        <v>2.0276</v>
      </c>
      <c r="G188" s="13">
        <f>E187*$G$8</f>
        <v>0.0025419999999999952</v>
      </c>
      <c r="H188" s="14">
        <f>F187+G188</f>
        <v>2.031142</v>
      </c>
      <c r="I188" s="15">
        <f>H188+G188</f>
        <v>2.033684</v>
      </c>
      <c r="J188" s="16">
        <f>K188+0.001</f>
        <v>2.027058</v>
      </c>
      <c r="K188" s="17">
        <f>F187-G188</f>
        <v>2.026058</v>
      </c>
      <c r="L188" s="18">
        <f>K188-G188</f>
        <v>2.023516</v>
      </c>
      <c r="M188" s="19">
        <f>H188-0.001</f>
        <v>2.030142</v>
      </c>
      <c r="N188" t="b">
        <f>AND(H188&gt;D188,H188&lt;C188)</f>
        <v>1</v>
      </c>
      <c r="O188" t="b">
        <f>AND(N188=1,I188&lt;C188)</f>
        <v>0</v>
      </c>
      <c r="P188" t="b">
        <f>AND(N188=1,O188=0,J188&lt;C188)</f>
        <v>1</v>
      </c>
      <c r="Q188" t="b">
        <f>AND(N188=1,O188=0,P188=0)</f>
        <v>0</v>
      </c>
      <c r="R188" s="8" t="b">
        <f>IF(O188=1,(I188-H188)*10000)</f>
        <v>0</v>
      </c>
      <c r="S188" s="8">
        <f>IF(P188=1,(J188-H188)*10000)</f>
        <v>-40.840000000001986</v>
      </c>
      <c r="T188" s="8" t="b">
        <f>IF(Q188=1,(F188-H188)*10000)</f>
        <v>0</v>
      </c>
      <c r="U188" t="b">
        <f>AND(K188&lt;C188,K188&gt;D188)</f>
        <v>0</v>
      </c>
      <c r="V188" t="b">
        <f>AND(U188=1,L188&gt;D188)</f>
        <v>0</v>
      </c>
      <c r="W188" t="b">
        <f>AND(V188=0,U188=1,M188&lt;C188)</f>
        <v>0</v>
      </c>
      <c r="X188" t="b">
        <f>AND(U188=1,V188=0,W188=0)</f>
        <v>0</v>
      </c>
      <c r="Y188" s="8" t="b">
        <f>IF(V188=1,(K188-L188)*10000)</f>
        <v>0</v>
      </c>
      <c r="Z188" s="8" t="b">
        <f>IF(W188=1,(H188-M188)*10000)</f>
        <v>0</v>
      </c>
      <c r="AA188" s="8" t="b">
        <f>IF(X188=1,(K188-F188)*10000)</f>
        <v>0</v>
      </c>
    </row>
    <row r="189" spans="1:27" ht="12.75">
      <c r="A189" s="7">
        <v>39336</v>
      </c>
      <c r="B189" s="1">
        <v>2.0278</v>
      </c>
      <c r="C189" s="1">
        <v>2.0335</v>
      </c>
      <c r="D189" s="1">
        <v>2.0228</v>
      </c>
      <c r="E189" s="1">
        <f>C189-D189</f>
        <v>0.010699999999999932</v>
      </c>
      <c r="F189" s="1">
        <v>2.0324</v>
      </c>
      <c r="G189" s="13">
        <f>E188*$G$8</f>
        <v>0.0010540000000000215</v>
      </c>
      <c r="H189" s="14">
        <f>F188+G189</f>
        <v>2.028654</v>
      </c>
      <c r="I189" s="15">
        <f>H189+G189</f>
        <v>2.029708</v>
      </c>
      <c r="J189" s="16">
        <f>K189+0.001</f>
        <v>2.027546</v>
      </c>
      <c r="K189" s="17">
        <f>F188-G189</f>
        <v>2.026546</v>
      </c>
      <c r="L189" s="18">
        <f>K189-G189</f>
        <v>2.0254920000000003</v>
      </c>
      <c r="M189" s="19">
        <f>H189-0.001</f>
        <v>2.027654</v>
      </c>
      <c r="N189" t="b">
        <f>AND(H189&gt;D189,H189&lt;C189)</f>
        <v>1</v>
      </c>
      <c r="O189" t="b">
        <f>AND(N189=1,I189&lt;C189)</f>
        <v>1</v>
      </c>
      <c r="P189" t="b">
        <f>AND(N189=1,O189=0,J189&lt;C189)</f>
        <v>0</v>
      </c>
      <c r="Q189" t="b">
        <f>AND(N189=1,O189=0,P189=0)</f>
        <v>0</v>
      </c>
      <c r="R189" s="8">
        <f>IF(O189=1,(I189-H189)*10000)</f>
        <v>10.539999999998884</v>
      </c>
      <c r="S189" s="8" t="b">
        <f>IF(P189=1,(J189-H189)*10000)</f>
        <v>0</v>
      </c>
      <c r="T189" s="8" t="b">
        <f>IF(Q189=1,(F189-H189)*10000)</f>
        <v>0</v>
      </c>
      <c r="U189" t="b">
        <f>AND(K189&lt;C189,K189&gt;D189)</f>
        <v>1</v>
      </c>
      <c r="V189" t="b">
        <f>AND(U189=1,L189&gt;D189)</f>
        <v>1</v>
      </c>
      <c r="W189" t="b">
        <f>AND(V189=0,U189=1,M189&lt;C189)</f>
        <v>0</v>
      </c>
      <c r="X189" t="b">
        <f>AND(U189=1,V189=0,W189=0)</f>
        <v>0</v>
      </c>
      <c r="Y189" s="8">
        <f>IF(V189=1,(K189-L189)*10000)</f>
        <v>10.539999999998884</v>
      </c>
      <c r="Z189" s="8" t="b">
        <f>IF(W189=1,(H189-M189)*10000)</f>
        <v>0</v>
      </c>
      <c r="AA189" s="8" t="b">
        <f>IF(X189=1,(K189-F189)*10000)</f>
        <v>0</v>
      </c>
    </row>
    <row r="190" spans="1:27" ht="12.75">
      <c r="A190" s="7">
        <v>39337</v>
      </c>
      <c r="B190" s="1">
        <v>2.0325</v>
      </c>
      <c r="C190" s="1">
        <v>2.0366</v>
      </c>
      <c r="D190" s="1">
        <v>2.0286</v>
      </c>
      <c r="E190" s="1">
        <f>C190-D190</f>
        <v>0.008000000000000007</v>
      </c>
      <c r="F190" s="1">
        <v>2.0294</v>
      </c>
      <c r="G190" s="13">
        <f>E189*$G$8</f>
        <v>0.0016584999999999894</v>
      </c>
      <c r="H190" s="14">
        <f>F189+G190</f>
        <v>2.0340585</v>
      </c>
      <c r="I190" s="15">
        <f>H190+G190</f>
        <v>2.035717</v>
      </c>
      <c r="J190" s="16">
        <f>K190+0.001</f>
        <v>2.0317415</v>
      </c>
      <c r="K190" s="17">
        <f>F189-G190</f>
        <v>2.0307415</v>
      </c>
      <c r="L190" s="18">
        <f>K190-G190</f>
        <v>2.029083</v>
      </c>
      <c r="M190" s="19">
        <f>H190-0.001</f>
        <v>2.0330585</v>
      </c>
      <c r="N190" t="b">
        <f>AND(H190&gt;D190,H190&lt;C190)</f>
        <v>1</v>
      </c>
      <c r="O190" t="b">
        <f>AND(N190=1,I190&lt;C190)</f>
        <v>1</v>
      </c>
      <c r="P190" t="b">
        <f>AND(N190=1,O190=0,J190&lt;C190)</f>
        <v>0</v>
      </c>
      <c r="Q190" t="b">
        <f>AND(N190=1,O190=0,P190=0)</f>
        <v>0</v>
      </c>
      <c r="R190" s="8">
        <f>IF(O190=1,(I190-H190)*10000)</f>
        <v>16.585000000000072</v>
      </c>
      <c r="S190" s="8" t="b">
        <f>IF(P190=1,(J190-H190)*10000)</f>
        <v>0</v>
      </c>
      <c r="T190" s="8" t="b">
        <f>IF(Q190=1,(F190-H190)*10000)</f>
        <v>0</v>
      </c>
      <c r="U190" t="b">
        <f>AND(K190&lt;C190,K190&gt;D190)</f>
        <v>1</v>
      </c>
      <c r="V190" t="b">
        <f>AND(U190=1,L190&gt;D190)</f>
        <v>1</v>
      </c>
      <c r="W190" t="b">
        <f>AND(V190=0,U190=1,M190&lt;C190)</f>
        <v>0</v>
      </c>
      <c r="X190" t="b">
        <f>AND(U190=1,V190=0,W190=0)</f>
        <v>0</v>
      </c>
      <c r="Y190" s="8">
        <f>IF(V190=1,(K190-L190)*10000)</f>
        <v>16.585000000000072</v>
      </c>
      <c r="Z190" s="8" t="b">
        <f>IF(W190=1,(H190-M190)*10000)</f>
        <v>0</v>
      </c>
      <c r="AA190" s="8" t="b">
        <f>IF(X190=1,(K190-F190)*10000)</f>
        <v>0</v>
      </c>
    </row>
    <row r="191" spans="1:27" ht="12.75">
      <c r="A191" s="7">
        <v>39338</v>
      </c>
      <c r="B191" s="1">
        <v>2.0293</v>
      </c>
      <c r="C191" s="1">
        <v>2.0346</v>
      </c>
      <c r="D191" s="1">
        <v>2.019</v>
      </c>
      <c r="E191" s="1">
        <f>C191-D191</f>
        <v>0.015600000000000058</v>
      </c>
      <c r="F191" s="1">
        <v>2.019</v>
      </c>
      <c r="G191" s="13">
        <f>E190*$G$8</f>
        <v>0.001240000000000001</v>
      </c>
      <c r="H191" s="14">
        <f>F190+G191</f>
        <v>2.03064</v>
      </c>
      <c r="I191" s="15">
        <f>H191+G191</f>
        <v>2.03188</v>
      </c>
      <c r="J191" s="16">
        <f>K191+0.001</f>
        <v>2.0291599999999996</v>
      </c>
      <c r="K191" s="17">
        <f>F190-G191</f>
        <v>2.0281599999999997</v>
      </c>
      <c r="L191" s="18">
        <f>K191-G191</f>
        <v>2.0269199999999996</v>
      </c>
      <c r="M191" s="19">
        <f>H191-0.001</f>
        <v>2.02964</v>
      </c>
      <c r="N191" t="b">
        <f>AND(H191&gt;D191,H191&lt;C191)</f>
        <v>1</v>
      </c>
      <c r="O191" t="b">
        <f>AND(N191=1,I191&lt;C191)</f>
        <v>1</v>
      </c>
      <c r="P191" t="b">
        <f>AND(N191=1,O191=0,J191&lt;C191)</f>
        <v>0</v>
      </c>
      <c r="Q191" t="b">
        <f>AND(N191=1,O191=0,P191=0)</f>
        <v>0</v>
      </c>
      <c r="R191" s="8">
        <f>IF(O191=1,(I191-H191)*10000)</f>
        <v>12.400000000001299</v>
      </c>
      <c r="S191" s="8" t="b">
        <f>IF(P191=1,(J191-H191)*10000)</f>
        <v>0</v>
      </c>
      <c r="T191" s="8" t="b">
        <f>IF(Q191=1,(F191-H191)*10000)</f>
        <v>0</v>
      </c>
      <c r="U191" t="b">
        <f>AND(K191&lt;C191,K191&gt;D191)</f>
        <v>1</v>
      </c>
      <c r="V191" t="b">
        <f>AND(U191=1,L191&gt;D191)</f>
        <v>1</v>
      </c>
      <c r="W191" t="b">
        <f>AND(V191=0,U191=1,M191&lt;C191)</f>
        <v>0</v>
      </c>
      <c r="X191" t="b">
        <f>AND(U191=1,V191=0,W191=0)</f>
        <v>0</v>
      </c>
      <c r="Y191" s="8">
        <f>IF(V191=1,(K191-L191)*10000)</f>
        <v>12.400000000001299</v>
      </c>
      <c r="Z191" s="8" t="b">
        <f>IF(W191=1,(H191-M191)*10000)</f>
        <v>0</v>
      </c>
      <c r="AA191" s="8" t="b">
        <f>IF(X191=1,(K191-F191)*10000)</f>
        <v>0</v>
      </c>
    </row>
    <row r="192" spans="1:27" ht="12.75">
      <c r="A192" s="7">
        <v>39339</v>
      </c>
      <c r="B192" s="1">
        <v>2.0191</v>
      </c>
      <c r="C192" s="1">
        <v>2.0225</v>
      </c>
      <c r="D192" s="1">
        <v>2.0052</v>
      </c>
      <c r="E192" s="1">
        <f>C192-D192</f>
        <v>0.017300000000000093</v>
      </c>
      <c r="F192" s="1">
        <v>2.0073</v>
      </c>
      <c r="G192" s="13">
        <f>E191*$G$8</f>
        <v>0.002418000000000009</v>
      </c>
      <c r="H192" s="14">
        <f>F191+G192</f>
        <v>2.021418</v>
      </c>
      <c r="I192" s="15">
        <f>H192+G192</f>
        <v>2.023836</v>
      </c>
      <c r="J192" s="16">
        <f>K192+0.001</f>
        <v>2.017582</v>
      </c>
      <c r="K192" s="17">
        <f>F191-G192</f>
        <v>2.016582</v>
      </c>
      <c r="L192" s="18">
        <f>K192-G192</f>
        <v>2.014164</v>
      </c>
      <c r="M192" s="19">
        <f>H192-0.001</f>
        <v>2.0204180000000003</v>
      </c>
      <c r="N192" t="b">
        <f>AND(H192&gt;D192,H192&lt;C192)</f>
        <v>1</v>
      </c>
      <c r="O192" t="b">
        <f>AND(N192=1,I192&lt;C192)</f>
        <v>0</v>
      </c>
      <c r="P192" t="b">
        <f>AND(N192=1,O192=0,J192&lt;C192)</f>
        <v>1</v>
      </c>
      <c r="Q192" t="b">
        <f>AND(N192=1,O192=0,P192=0)</f>
        <v>0</v>
      </c>
      <c r="R192" s="8" t="b">
        <f>IF(O192=1,(I192-H192)*10000)</f>
        <v>0</v>
      </c>
      <c r="S192" s="8">
        <f>IF(P192=1,(J192-H192)*10000)</f>
        <v>-38.360000000001726</v>
      </c>
      <c r="T192" s="8" t="b">
        <f>IF(Q192=1,(F192-H192)*10000)</f>
        <v>0</v>
      </c>
      <c r="U192" t="b">
        <f>AND(K192&lt;C192,K192&gt;D192)</f>
        <v>1</v>
      </c>
      <c r="V192" t="b">
        <f>AND(U192=1,L192&gt;D192)</f>
        <v>1</v>
      </c>
      <c r="W192" t="b">
        <f>AND(V192=0,U192=1,M192&lt;C192)</f>
        <v>0</v>
      </c>
      <c r="X192" t="b">
        <f>AND(U192=1,V192=0,W192=0)</f>
        <v>0</v>
      </c>
      <c r="Y192" s="8">
        <f>IF(V192=1,(K192-L192)*10000)</f>
        <v>24.180000000000312</v>
      </c>
      <c r="Z192" s="8" t="b">
        <f>IF(W192=1,(H192-M192)*10000)</f>
        <v>0</v>
      </c>
      <c r="AA192" s="8" t="b">
        <f>IF(X192=1,(K192-F192)*10000)</f>
        <v>0</v>
      </c>
    </row>
    <row r="193" spans="1:27" ht="12.75">
      <c r="A193" s="7">
        <v>39342</v>
      </c>
      <c r="B193" s="1">
        <v>2.006</v>
      </c>
      <c r="C193" s="1">
        <v>2.0092</v>
      </c>
      <c r="D193" s="1">
        <v>1.9915</v>
      </c>
      <c r="E193" s="1">
        <f>C193-D193</f>
        <v>0.017699999999999827</v>
      </c>
      <c r="F193" s="1">
        <v>1.9941</v>
      </c>
      <c r="G193" s="13">
        <f>E192*$G$8</f>
        <v>0.0026815000000000146</v>
      </c>
      <c r="H193" s="14">
        <f>F192+G193</f>
        <v>2.0099815</v>
      </c>
      <c r="I193" s="15">
        <f>H193+G193</f>
        <v>2.012663</v>
      </c>
      <c r="J193" s="16">
        <f>K193+0.001</f>
        <v>2.0056184999999997</v>
      </c>
      <c r="K193" s="17">
        <f>F192-G193</f>
        <v>2.0046185</v>
      </c>
      <c r="L193" s="18">
        <f>K193-G193</f>
        <v>2.001937</v>
      </c>
      <c r="M193" s="19">
        <f>H193-0.001</f>
        <v>2.0089815</v>
      </c>
      <c r="N193" t="b">
        <f>AND(H193&gt;D193,H193&lt;C193)</f>
        <v>0</v>
      </c>
      <c r="O193" t="b">
        <f>AND(N193=1,I193&lt;C193)</f>
        <v>0</v>
      </c>
      <c r="P193" t="b">
        <f>AND(N193=1,O193=0,J193&lt;C193)</f>
        <v>0</v>
      </c>
      <c r="Q193" t="b">
        <f>AND(N193=1,O193=0,P193=0)</f>
        <v>0</v>
      </c>
      <c r="R193" s="8" t="b">
        <f>IF(O193=1,(I193-H193)*10000)</f>
        <v>0</v>
      </c>
      <c r="S193" s="8" t="b">
        <f>IF(P193=1,(J193-H193)*10000)</f>
        <v>0</v>
      </c>
      <c r="T193" s="8" t="b">
        <f>IF(Q193=1,(F193-H193)*10000)</f>
        <v>0</v>
      </c>
      <c r="U193" t="b">
        <f>AND(K193&lt;C193,K193&gt;D193)</f>
        <v>1</v>
      </c>
      <c r="V193" t="b">
        <f>AND(U193=1,L193&gt;D193)</f>
        <v>1</v>
      </c>
      <c r="W193" t="b">
        <f>AND(V193=0,U193=1,M193&lt;C193)</f>
        <v>0</v>
      </c>
      <c r="X193" t="b">
        <f>AND(U193=1,V193=0,W193=0)</f>
        <v>0</v>
      </c>
      <c r="Y193" s="8">
        <f>IF(V193=1,(K193-L193)*10000)</f>
        <v>26.815000000000033</v>
      </c>
      <c r="Z193" s="8" t="b">
        <f>IF(W193=1,(H193-M193)*10000)</f>
        <v>0</v>
      </c>
      <c r="AA193" s="8" t="b">
        <f>IF(X193=1,(K193-F193)*10000)</f>
        <v>0</v>
      </c>
    </row>
    <row r="194" spans="1:27" ht="12.75">
      <c r="A194" s="7">
        <v>39343</v>
      </c>
      <c r="B194" s="1">
        <v>1.9939</v>
      </c>
      <c r="C194" s="1">
        <v>2.015</v>
      </c>
      <c r="D194" s="1">
        <v>1.9879</v>
      </c>
      <c r="E194" s="1">
        <f>C194-D194</f>
        <v>0.027100000000000124</v>
      </c>
      <c r="F194" s="1">
        <v>2.013</v>
      </c>
      <c r="G194" s="13">
        <f>E193*$G$8</f>
        <v>0.002743499999999973</v>
      </c>
      <c r="H194" s="14">
        <f>F193+G194</f>
        <v>1.9968435</v>
      </c>
      <c r="I194" s="15">
        <f>H194+G194</f>
        <v>1.999587</v>
      </c>
      <c r="J194" s="16">
        <f>K194+0.001</f>
        <v>1.9923564999999999</v>
      </c>
      <c r="K194" s="17">
        <f>F193-G194</f>
        <v>1.9913565</v>
      </c>
      <c r="L194" s="18">
        <f>K194-G194</f>
        <v>1.988613</v>
      </c>
      <c r="M194" s="19">
        <f>H194-0.001</f>
        <v>1.9958435</v>
      </c>
      <c r="N194" t="b">
        <f>AND(H194&gt;D194,H194&lt;C194)</f>
        <v>1</v>
      </c>
      <c r="O194" t="b">
        <f>AND(N194=1,I194&lt;C194)</f>
        <v>1</v>
      </c>
      <c r="P194" t="b">
        <f>AND(N194=1,O194=0,J194&lt;C194)</f>
        <v>0</v>
      </c>
      <c r="Q194" t="b">
        <f>AND(N194=1,O194=0,P194=0)</f>
        <v>0</v>
      </c>
      <c r="R194" s="8">
        <f>IF(O194=1,(I194-H194)*10000)</f>
        <v>27.435000000000098</v>
      </c>
      <c r="S194" s="8" t="b">
        <f>IF(P194=1,(J194-H194)*10000)</f>
        <v>0</v>
      </c>
      <c r="T194" s="8" t="b">
        <f>IF(Q194=1,(F194-H194)*10000)</f>
        <v>0</v>
      </c>
      <c r="U194" t="b">
        <f>AND(K194&lt;C194,K194&gt;D194)</f>
        <v>1</v>
      </c>
      <c r="V194" t="b">
        <f>AND(U194=1,L194&gt;D194)</f>
        <v>1</v>
      </c>
      <c r="W194" t="b">
        <f>AND(V194=0,U194=1,M194&lt;C194)</f>
        <v>0</v>
      </c>
      <c r="X194" t="b">
        <f>AND(U194=1,V194=0,W194=0)</f>
        <v>0</v>
      </c>
      <c r="Y194" s="8">
        <f>IF(V194=1,(K194-L194)*10000)</f>
        <v>27.435000000000098</v>
      </c>
      <c r="Z194" s="8" t="b">
        <f>IF(W194=1,(H194-M194)*10000)</f>
        <v>0</v>
      </c>
      <c r="AA194" s="8" t="b">
        <f>IF(X194=1,(K194-F194)*10000)</f>
        <v>0</v>
      </c>
    </row>
    <row r="195" spans="1:27" ht="12.75">
      <c r="A195" s="7">
        <v>39344</v>
      </c>
      <c r="B195" s="1">
        <v>2.0129</v>
      </c>
      <c r="C195" s="1">
        <v>2.0172</v>
      </c>
      <c r="D195" s="1">
        <v>1.9951</v>
      </c>
      <c r="E195" s="1">
        <f>C195-D195</f>
        <v>0.022099999999999786</v>
      </c>
      <c r="F195" s="1">
        <v>1.9996</v>
      </c>
      <c r="G195" s="13">
        <f>E194*$G$8</f>
        <v>0.004200500000000019</v>
      </c>
      <c r="H195" s="14">
        <f>F194+G195</f>
        <v>2.0172005</v>
      </c>
      <c r="I195" s="15">
        <f>H195+G195</f>
        <v>2.021401</v>
      </c>
      <c r="J195" s="16">
        <f>K195+0.001</f>
        <v>2.0097994999999997</v>
      </c>
      <c r="K195" s="17">
        <f>F194-G195</f>
        <v>2.0087995</v>
      </c>
      <c r="L195" s="18">
        <f>K195-G195</f>
        <v>2.004599</v>
      </c>
      <c r="M195" s="19">
        <f>H195-0.001</f>
        <v>2.0162005</v>
      </c>
      <c r="N195" t="b">
        <f>AND(H195&gt;D195,H195&lt;C195)</f>
        <v>0</v>
      </c>
      <c r="O195" t="b">
        <f>AND(N195=1,I195&lt;C195)</f>
        <v>0</v>
      </c>
      <c r="P195" t="b">
        <f>AND(N195=1,O195=0,J195&lt;C195)</f>
        <v>0</v>
      </c>
      <c r="Q195" t="b">
        <f>AND(N195=1,O195=0,P195=0)</f>
        <v>0</v>
      </c>
      <c r="R195" s="8" t="b">
        <f>IF(O195=1,(I195-H195)*10000)</f>
        <v>0</v>
      </c>
      <c r="S195" s="8" t="b">
        <f>IF(P195=1,(J195-H195)*10000)</f>
        <v>0</v>
      </c>
      <c r="T195" s="8" t="b">
        <f>IF(Q195=1,(F195-H195)*10000)</f>
        <v>0</v>
      </c>
      <c r="U195" t="b">
        <f>AND(K195&lt;C195,K195&gt;D195)</f>
        <v>1</v>
      </c>
      <c r="V195" t="b">
        <f>AND(U195=1,L195&gt;D195)</f>
        <v>1</v>
      </c>
      <c r="W195" t="b">
        <f>AND(V195=0,U195=1,M195&lt;C195)</f>
        <v>0</v>
      </c>
      <c r="X195" t="b">
        <f>AND(U195=1,V195=0,W195=0)</f>
        <v>0</v>
      </c>
      <c r="Y195" s="8">
        <f>IF(V195=1,(K195-L195)*10000)</f>
        <v>42.005000000000514</v>
      </c>
      <c r="Z195" s="8" t="b">
        <f>IF(W195=1,(H195-M195)*10000)</f>
        <v>0</v>
      </c>
      <c r="AA195" s="8" t="b">
        <f>IF(X195=1,(K195-F195)*10000)</f>
        <v>0</v>
      </c>
    </row>
    <row r="196" spans="1:27" ht="12.75">
      <c r="A196" s="7">
        <v>39345</v>
      </c>
      <c r="B196" s="1">
        <v>1.9998</v>
      </c>
      <c r="C196" s="1">
        <v>2.0145</v>
      </c>
      <c r="D196" s="1">
        <v>1.9973</v>
      </c>
      <c r="E196" s="1">
        <f>C196-D196</f>
        <v>0.017199999999999882</v>
      </c>
      <c r="F196" s="1">
        <v>2.009</v>
      </c>
      <c r="G196" s="13">
        <f>E195*$G$8</f>
        <v>0.0034254999999999668</v>
      </c>
      <c r="H196" s="14">
        <f>F195+G196</f>
        <v>2.0030255</v>
      </c>
      <c r="I196" s="15">
        <f>H196+G196</f>
        <v>2.006451</v>
      </c>
      <c r="J196" s="16">
        <f>K196+0.001</f>
        <v>1.9971745</v>
      </c>
      <c r="K196" s="17">
        <f>F195-G196</f>
        <v>1.9961745000000002</v>
      </c>
      <c r="L196" s="18">
        <f>K196-G196</f>
        <v>1.9927490000000003</v>
      </c>
      <c r="M196" s="19">
        <f>H196-0.001</f>
        <v>2.0020255000000002</v>
      </c>
      <c r="N196" t="b">
        <f>AND(H196&gt;D196,H196&lt;C196)</f>
        <v>1</v>
      </c>
      <c r="O196" t="b">
        <f>AND(N196=1,I196&lt;C196)</f>
        <v>1</v>
      </c>
      <c r="P196" t="b">
        <f>AND(N196=1,O196=0,J196&lt;C196)</f>
        <v>0</v>
      </c>
      <c r="Q196" t="b">
        <f>AND(N196=1,O196=0,P196=0)</f>
        <v>0</v>
      </c>
      <c r="R196" s="8">
        <f>IF(O196=1,(I196-H196)*10000)</f>
        <v>34.25500000000081</v>
      </c>
      <c r="S196" s="8" t="b">
        <f>IF(P196=1,(J196-H196)*10000)</f>
        <v>0</v>
      </c>
      <c r="T196" s="8" t="b">
        <f>IF(Q196=1,(F196-H196)*10000)</f>
        <v>0</v>
      </c>
      <c r="U196" t="b">
        <f>AND(K196&lt;C196,K196&gt;D196)</f>
        <v>0</v>
      </c>
      <c r="V196" t="b">
        <f>AND(U196=1,L196&gt;D196)</f>
        <v>0</v>
      </c>
      <c r="W196" t="b">
        <f>AND(V196=0,U196=1,M196&lt;C196)</f>
        <v>0</v>
      </c>
      <c r="X196" t="b">
        <f>AND(U196=1,V196=0,W196=0)</f>
        <v>0</v>
      </c>
      <c r="Y196" s="8" t="b">
        <f>IF(V196=1,(K196-L196)*10000)</f>
        <v>0</v>
      </c>
      <c r="Z196" s="8" t="b">
        <f>IF(W196=1,(H196-M196)*10000)</f>
        <v>0</v>
      </c>
      <c r="AA196" s="8" t="b">
        <f>IF(X196=1,(K196-F196)*10000)</f>
        <v>0</v>
      </c>
    </row>
    <row r="197" spans="1:27" ht="12.75">
      <c r="A197" s="7">
        <v>39346</v>
      </c>
      <c r="B197" s="1">
        <v>2.0091</v>
      </c>
      <c r="C197" s="1">
        <v>2.0214</v>
      </c>
      <c r="D197" s="1">
        <v>2.0079</v>
      </c>
      <c r="E197" s="1">
        <f>C197-D197</f>
        <v>0.013500000000000068</v>
      </c>
      <c r="F197" s="1">
        <v>2.0201</v>
      </c>
      <c r="G197" s="13">
        <f>E196*$G$8</f>
        <v>0.0026659999999999818</v>
      </c>
      <c r="H197" s="14">
        <f>F196+G197</f>
        <v>2.011666</v>
      </c>
      <c r="I197" s="15">
        <f>H197+G197</f>
        <v>2.014332</v>
      </c>
      <c r="J197" s="16">
        <f>K197+0.001</f>
        <v>2.0073339999999997</v>
      </c>
      <c r="K197" s="17">
        <f>F196-G197</f>
        <v>2.006334</v>
      </c>
      <c r="L197" s="18">
        <f>K197-G197</f>
        <v>2.003668</v>
      </c>
      <c r="M197" s="19">
        <f>H197-0.001</f>
        <v>2.010666</v>
      </c>
      <c r="N197" t="b">
        <f>AND(H197&gt;D197,H197&lt;C197)</f>
        <v>1</v>
      </c>
      <c r="O197" t="b">
        <f>AND(N197=1,I197&lt;C197)</f>
        <v>1</v>
      </c>
      <c r="P197" t="b">
        <f>AND(N197=1,O197=0,J197&lt;C197)</f>
        <v>0</v>
      </c>
      <c r="Q197" t="b">
        <f>AND(N197=1,O197=0,P197=0)</f>
        <v>0</v>
      </c>
      <c r="R197" s="8">
        <f>IF(O197=1,(I197-H197)*10000)</f>
        <v>26.660000000000572</v>
      </c>
      <c r="S197" s="8" t="b">
        <f>IF(P197=1,(J197-H197)*10000)</f>
        <v>0</v>
      </c>
      <c r="T197" s="8" t="b">
        <f>IF(Q197=1,(F197-H197)*10000)</f>
        <v>0</v>
      </c>
      <c r="U197" t="b">
        <f>AND(K197&lt;C197,K197&gt;D197)</f>
        <v>0</v>
      </c>
      <c r="V197" t="b">
        <f>AND(U197=1,L197&gt;D197)</f>
        <v>0</v>
      </c>
      <c r="W197" t="b">
        <f>AND(V197=0,U197=1,M197&lt;C197)</f>
        <v>0</v>
      </c>
      <c r="X197" t="b">
        <f>AND(U197=1,V197=0,W197=0)</f>
        <v>0</v>
      </c>
      <c r="Y197" s="8" t="b">
        <f>IF(V197=1,(K197-L197)*10000)</f>
        <v>0</v>
      </c>
      <c r="Z197" s="8" t="b">
        <f>IF(W197=1,(H197-M197)*10000)</f>
        <v>0</v>
      </c>
      <c r="AA197" s="8" t="b">
        <f>IF(X197=1,(K197-F197)*10000)</f>
        <v>0</v>
      </c>
    </row>
    <row r="198" spans="1:27" ht="12.75">
      <c r="A198" s="7">
        <v>39349</v>
      </c>
      <c r="B198" s="1">
        <v>2.0208</v>
      </c>
      <c r="C198" s="1">
        <v>2.0318</v>
      </c>
      <c r="D198" s="1">
        <v>2.0198</v>
      </c>
      <c r="E198" s="1">
        <f>C198-D198</f>
        <v>0.01200000000000001</v>
      </c>
      <c r="F198" s="1">
        <v>2.0214</v>
      </c>
      <c r="G198" s="13">
        <f>E197*$G$8</f>
        <v>0.0020925000000000106</v>
      </c>
      <c r="H198" s="14">
        <f>F197+G198</f>
        <v>2.0221924999999996</v>
      </c>
      <c r="I198" s="15">
        <f>H198+G198</f>
        <v>2.0242849999999994</v>
      </c>
      <c r="J198" s="16">
        <f>K198+0.001</f>
        <v>2.0190075</v>
      </c>
      <c r="K198" s="17">
        <f>F197-G198</f>
        <v>2.0180075</v>
      </c>
      <c r="L198" s="18">
        <f>K198-G198</f>
        <v>2.015915</v>
      </c>
      <c r="M198" s="19">
        <f>H198-0.001</f>
        <v>2.0211924999999997</v>
      </c>
      <c r="N198" t="b">
        <f>AND(H198&gt;D198,H198&lt;C198)</f>
        <v>1</v>
      </c>
      <c r="O198" t="b">
        <f>AND(N198=1,I198&lt;C198)</f>
        <v>1</v>
      </c>
      <c r="P198" t="b">
        <f>AND(N198=1,O198=0,J198&lt;C198)</f>
        <v>0</v>
      </c>
      <c r="Q198" t="b">
        <f>AND(N198=1,O198=0,P198=0)</f>
        <v>0</v>
      </c>
      <c r="R198" s="8">
        <f>IF(O198=1,(I198-H198)*10000)</f>
        <v>20.924999999998306</v>
      </c>
      <c r="S198" s="8" t="b">
        <f>IF(P198=1,(J198-H198)*10000)</f>
        <v>0</v>
      </c>
      <c r="T198" s="8" t="b">
        <f>IF(Q198=1,(F198-H198)*10000)</f>
        <v>0</v>
      </c>
      <c r="U198" t="b">
        <f>AND(K198&lt;C198,K198&gt;D198)</f>
        <v>0</v>
      </c>
      <c r="V198" t="b">
        <f>AND(U198=1,L198&gt;D198)</f>
        <v>0</v>
      </c>
      <c r="W198" t="b">
        <f>AND(V198=0,U198=1,M198&lt;C198)</f>
        <v>0</v>
      </c>
      <c r="X198" t="b">
        <f>AND(U198=1,V198=0,W198=0)</f>
        <v>0</v>
      </c>
      <c r="Y198" s="8" t="b">
        <f>IF(V198=1,(K198-L198)*10000)</f>
        <v>0</v>
      </c>
      <c r="Z198" s="8" t="b">
        <f>IF(W198=1,(H198-M198)*10000)</f>
        <v>0</v>
      </c>
      <c r="AA198" s="8" t="b">
        <f>IF(X198=1,(K198-F198)*10000)</f>
        <v>0</v>
      </c>
    </row>
    <row r="199" spans="1:27" ht="12.75">
      <c r="A199" s="7">
        <v>39350</v>
      </c>
      <c r="B199" s="1">
        <v>2.0215</v>
      </c>
      <c r="C199" s="1">
        <v>2.0221</v>
      </c>
      <c r="D199" s="1">
        <v>2.0085</v>
      </c>
      <c r="E199" s="1">
        <f>C199-D199</f>
        <v>0.013599999999999834</v>
      </c>
      <c r="F199" s="1">
        <v>2.0184</v>
      </c>
      <c r="G199" s="13">
        <f>E198*$G$8</f>
        <v>0.0018600000000000016</v>
      </c>
      <c r="H199" s="14">
        <f>F198+G199</f>
        <v>2.02326</v>
      </c>
      <c r="I199" s="15">
        <f>H199+G199</f>
        <v>2.0251200000000003</v>
      </c>
      <c r="J199" s="16">
        <f>K199+0.001</f>
        <v>2.0205399999999996</v>
      </c>
      <c r="K199" s="17">
        <f>F198-G199</f>
        <v>2.0195399999999997</v>
      </c>
      <c r="L199" s="18">
        <f>K199-G199</f>
        <v>2.0176799999999995</v>
      </c>
      <c r="M199" s="19">
        <f>H199-0.001</f>
        <v>2.02226</v>
      </c>
      <c r="N199" t="b">
        <f>AND(H199&gt;D199,H199&lt;C199)</f>
        <v>0</v>
      </c>
      <c r="O199" t="b">
        <f>AND(N199=1,I199&lt;C199)</f>
        <v>0</v>
      </c>
      <c r="P199" t="b">
        <f>AND(N199=1,O199=0,J199&lt;C199)</f>
        <v>0</v>
      </c>
      <c r="Q199" t="b">
        <f>AND(N199=1,O199=0,P199=0)</f>
        <v>0</v>
      </c>
      <c r="R199" s="8" t="b">
        <f>IF(O199=1,(I199-H199)*10000)</f>
        <v>0</v>
      </c>
      <c r="S199" s="8" t="b">
        <f>IF(P199=1,(J199-H199)*10000)</f>
        <v>0</v>
      </c>
      <c r="T199" s="8" t="b">
        <f>IF(Q199=1,(F199-H199)*10000)</f>
        <v>0</v>
      </c>
      <c r="U199" t="b">
        <f>AND(K199&lt;C199,K199&gt;D199)</f>
        <v>1</v>
      </c>
      <c r="V199" t="b">
        <f>AND(U199=1,L199&gt;D199)</f>
        <v>1</v>
      </c>
      <c r="W199" t="b">
        <f>AND(V199=0,U199=1,M199&lt;C199)</f>
        <v>0</v>
      </c>
      <c r="X199" t="b">
        <f>AND(U199=1,V199=0,W199=0)</f>
        <v>0</v>
      </c>
      <c r="Y199" s="8">
        <f>IF(V199=1,(K199-L199)*10000)</f>
        <v>18.60000000000195</v>
      </c>
      <c r="Z199" s="8" t="b">
        <f>IF(W199=1,(H199-M199)*10000)</f>
        <v>0</v>
      </c>
      <c r="AA199" s="8" t="b">
        <f>IF(X199=1,(K199-F199)*10000)</f>
        <v>0</v>
      </c>
    </row>
    <row r="200" spans="1:27" ht="12.75">
      <c r="A200" s="7">
        <v>39351</v>
      </c>
      <c r="B200" s="1">
        <v>2.0181</v>
      </c>
      <c r="C200" s="1">
        <v>2.0217</v>
      </c>
      <c r="D200" s="1">
        <v>2.0105</v>
      </c>
      <c r="E200" s="1">
        <f>C200-D200</f>
        <v>0.011200000000000099</v>
      </c>
      <c r="F200" s="1">
        <v>2.0157</v>
      </c>
      <c r="G200" s="13">
        <f>E199*$G$8</f>
        <v>0.0021079999999999745</v>
      </c>
      <c r="H200" s="14">
        <f>F199+G200</f>
        <v>2.020508</v>
      </c>
      <c r="I200" s="15">
        <f>H200+G200</f>
        <v>2.0226159999999997</v>
      </c>
      <c r="J200" s="16">
        <f>K200+0.001</f>
        <v>2.0172920000000003</v>
      </c>
      <c r="K200" s="17">
        <f>F199-G200</f>
        <v>2.0162920000000004</v>
      </c>
      <c r="L200" s="18">
        <f>K200-G200</f>
        <v>2.0141840000000006</v>
      </c>
      <c r="M200" s="19">
        <f>H200-0.001</f>
        <v>2.019508</v>
      </c>
      <c r="N200" t="b">
        <f>AND(H200&gt;D200,H200&lt;C200)</f>
        <v>1</v>
      </c>
      <c r="O200" t="b">
        <f>AND(N200=1,I200&lt;C200)</f>
        <v>0</v>
      </c>
      <c r="P200" t="b">
        <f>AND(N200=1,O200=0,J200&lt;C200)</f>
        <v>1</v>
      </c>
      <c r="Q200" t="b">
        <f>AND(N200=1,O200=0,P200=0)</f>
        <v>0</v>
      </c>
      <c r="R200" s="8" t="b">
        <f>IF(O200=1,(I200-H200)*10000)</f>
        <v>0</v>
      </c>
      <c r="S200" s="8">
        <f>IF(P200=1,(J200-H200)*10000)</f>
        <v>-32.159999999996636</v>
      </c>
      <c r="T200" s="8" t="b">
        <f>IF(Q200=1,(F200-H200)*10000)</f>
        <v>0</v>
      </c>
      <c r="U200" t="b">
        <f>AND(K200&lt;C200,K200&gt;D200)</f>
        <v>1</v>
      </c>
      <c r="V200" t="b">
        <f>AND(U200=1,L200&gt;D200)</f>
        <v>1</v>
      </c>
      <c r="W200" t="b">
        <f>AND(V200=0,U200=1,M200&lt;C200)</f>
        <v>0</v>
      </c>
      <c r="X200" t="b">
        <f>AND(U200=1,V200=0,W200=0)</f>
        <v>0</v>
      </c>
      <c r="Y200" s="8">
        <f>IF(V200=1,(K200-L200)*10000)</f>
        <v>21.079999999997767</v>
      </c>
      <c r="Z200" s="8" t="b">
        <f>IF(W200=1,(H200-M200)*10000)</f>
        <v>0</v>
      </c>
      <c r="AA200" s="8" t="b">
        <f>IF(X200=1,(K200-F200)*10000)</f>
        <v>0</v>
      </c>
    </row>
    <row r="201" spans="1:27" ht="12.75">
      <c r="A201" s="7">
        <v>39352</v>
      </c>
      <c r="B201" s="1">
        <v>2.0158</v>
      </c>
      <c r="C201" s="1">
        <v>2.0292</v>
      </c>
      <c r="D201" s="1">
        <v>2.0136</v>
      </c>
      <c r="E201" s="1">
        <f>C201-D201</f>
        <v>0.015600000000000058</v>
      </c>
      <c r="F201" s="1">
        <v>2.0268</v>
      </c>
      <c r="G201" s="13">
        <f>E200*$G$8</f>
        <v>0.0017360000000000153</v>
      </c>
      <c r="H201" s="14">
        <f>F200+G201</f>
        <v>2.017436</v>
      </c>
      <c r="I201" s="15">
        <f>H201+G201</f>
        <v>2.019172</v>
      </c>
      <c r="J201" s="16">
        <f>K201+0.001</f>
        <v>2.0149639999999995</v>
      </c>
      <c r="K201" s="17">
        <f>F200-G201</f>
        <v>2.0139639999999996</v>
      </c>
      <c r="L201" s="18">
        <f>K201-G201</f>
        <v>2.0122279999999995</v>
      </c>
      <c r="M201" s="19">
        <f>H201-0.001</f>
        <v>2.016436</v>
      </c>
      <c r="N201" t="b">
        <f>AND(H201&gt;D201,H201&lt;C201)</f>
        <v>1</v>
      </c>
      <c r="O201" t="b">
        <f>AND(N201=1,I201&lt;C201)</f>
        <v>1</v>
      </c>
      <c r="P201" t="b">
        <f>AND(N201=1,O201=0,J201&lt;C201)</f>
        <v>0</v>
      </c>
      <c r="Q201" t="b">
        <f>AND(N201=1,O201=0,P201=0)</f>
        <v>0</v>
      </c>
      <c r="R201" s="8">
        <f>IF(O201=1,(I201-H201)*10000)</f>
        <v>17.36000000000182</v>
      </c>
      <c r="S201" s="8" t="b">
        <f>IF(P201=1,(J201-H201)*10000)</f>
        <v>0</v>
      </c>
      <c r="T201" s="8" t="b">
        <f>IF(Q201=1,(F201-H201)*10000)</f>
        <v>0</v>
      </c>
      <c r="U201" t="b">
        <f>AND(K201&lt;C201,K201&gt;D201)</f>
        <v>1</v>
      </c>
      <c r="V201" t="b">
        <f>AND(U201=1,L201&gt;D201)</f>
        <v>0</v>
      </c>
      <c r="W201" t="b">
        <f>AND(V201=0,U201=1,M201&lt;C201)</f>
        <v>1</v>
      </c>
      <c r="X201" t="b">
        <f>AND(U201=1,V201=0,W201=0)</f>
        <v>0</v>
      </c>
      <c r="Y201" s="8" t="b">
        <f>IF(V201=1,(K201-L201)*10000)</f>
        <v>0</v>
      </c>
      <c r="Z201" s="8">
        <f>IF(W201=1,(H201-M201)*10000)</f>
        <v>9.999999999998899</v>
      </c>
      <c r="AA201" s="8" t="b">
        <f>IF(X201=1,(K201-F201)*10000)</f>
        <v>0</v>
      </c>
    </row>
    <row r="202" spans="1:27" ht="12.75">
      <c r="A202" s="7">
        <v>39353</v>
      </c>
      <c r="B202" s="1">
        <v>2.0269</v>
      </c>
      <c r="C202" s="1">
        <v>2.0489</v>
      </c>
      <c r="D202" s="1">
        <v>2.0195</v>
      </c>
      <c r="E202" s="1">
        <f>C202-D202</f>
        <v>0.029400000000000315</v>
      </c>
      <c r="F202" s="1">
        <v>2.0471</v>
      </c>
      <c r="G202" s="13">
        <f>E201*$G$8</f>
        <v>0.002418000000000009</v>
      </c>
      <c r="H202" s="14">
        <f>F201+G202</f>
        <v>2.029218</v>
      </c>
      <c r="I202" s="15">
        <f>H202+G202</f>
        <v>2.031636</v>
      </c>
      <c r="J202" s="16">
        <f>K202+0.001</f>
        <v>2.025382</v>
      </c>
      <c r="K202" s="17">
        <f>F201-G202</f>
        <v>2.024382</v>
      </c>
      <c r="L202" s="18">
        <f>K202-G202</f>
        <v>2.021964</v>
      </c>
      <c r="M202" s="19">
        <f>H202-0.001</f>
        <v>2.0282180000000003</v>
      </c>
      <c r="N202" t="b">
        <f>AND(H202&gt;D202,H202&lt;C202)</f>
        <v>1</v>
      </c>
      <c r="O202" t="b">
        <f>AND(N202=1,I202&lt;C202)</f>
        <v>1</v>
      </c>
      <c r="P202" t="b">
        <f>AND(N202=1,O202=0,J202&lt;C202)</f>
        <v>0</v>
      </c>
      <c r="Q202" t="b">
        <f>AND(N202=1,O202=0,P202=0)</f>
        <v>0</v>
      </c>
      <c r="R202" s="8">
        <f>IF(O202=1,(I202-H202)*10000)</f>
        <v>24.180000000000312</v>
      </c>
      <c r="S202" s="8" t="b">
        <f>IF(P202=1,(J202-H202)*10000)</f>
        <v>0</v>
      </c>
      <c r="T202" s="8" t="b">
        <f>IF(Q202=1,(F202-H202)*10000)</f>
        <v>0</v>
      </c>
      <c r="U202" t="b">
        <f>AND(K202&lt;C202,K202&gt;D202)</f>
        <v>1</v>
      </c>
      <c r="V202" t="b">
        <f>AND(U202=1,L202&gt;D202)</f>
        <v>1</v>
      </c>
      <c r="W202" t="b">
        <f>AND(V202=0,U202=1,M202&lt;C202)</f>
        <v>0</v>
      </c>
      <c r="X202" t="b">
        <f>AND(U202=1,V202=0,W202=0)</f>
        <v>0</v>
      </c>
      <c r="Y202" s="8">
        <f>IF(V202=1,(K202-L202)*10000)</f>
        <v>24.180000000000312</v>
      </c>
      <c r="Z202" s="8" t="b">
        <f>IF(W202=1,(H202-M202)*10000)</f>
        <v>0</v>
      </c>
      <c r="AA202" s="8" t="b">
        <f>IF(X202=1,(K202-F202)*10000)</f>
        <v>0</v>
      </c>
    </row>
    <row r="203" spans="1:27" ht="12.75">
      <c r="A203" s="7">
        <v>39356</v>
      </c>
      <c r="B203" s="1">
        <v>2.047</v>
      </c>
      <c r="C203" s="1">
        <v>2.0492</v>
      </c>
      <c r="D203" s="1">
        <v>2.0376</v>
      </c>
      <c r="E203" s="1">
        <f>C203-D203</f>
        <v>0.011600000000000055</v>
      </c>
      <c r="F203" s="1">
        <v>2.0427</v>
      </c>
      <c r="G203" s="13">
        <f>E202*$G$8</f>
        <v>0.004557000000000049</v>
      </c>
      <c r="H203" s="14">
        <f>F202+G203</f>
        <v>2.051657</v>
      </c>
      <c r="I203" s="15">
        <f>H203+G203</f>
        <v>2.056214</v>
      </c>
      <c r="J203" s="16">
        <f>K203+0.001</f>
        <v>2.0435429999999997</v>
      </c>
      <c r="K203" s="17">
        <f>F202-G203</f>
        <v>2.0425429999999998</v>
      </c>
      <c r="L203" s="18">
        <f>K203-G203</f>
        <v>2.0379859999999996</v>
      </c>
      <c r="M203" s="19">
        <f>H203-0.001</f>
        <v>2.050657</v>
      </c>
      <c r="N203" t="b">
        <f>AND(H203&gt;D203,H203&lt;C203)</f>
        <v>0</v>
      </c>
      <c r="O203" t="b">
        <f>AND(N203=1,I203&lt;C203)</f>
        <v>0</v>
      </c>
      <c r="P203" t="b">
        <f>AND(N203=1,O203=0,J203&lt;C203)</f>
        <v>0</v>
      </c>
      <c r="Q203" t="b">
        <f>AND(N203=1,O203=0,P203=0)</f>
        <v>0</v>
      </c>
      <c r="R203" s="8" t="b">
        <f>IF(O203=1,(I203-H203)*10000)</f>
        <v>0</v>
      </c>
      <c r="S203" s="8" t="b">
        <f>IF(P203=1,(J203-H203)*10000)</f>
        <v>0</v>
      </c>
      <c r="T203" s="8" t="b">
        <f>IF(Q203=1,(F203-H203)*10000)</f>
        <v>0</v>
      </c>
      <c r="U203" t="b">
        <f>AND(K203&lt;C203,K203&gt;D203)</f>
        <v>1</v>
      </c>
      <c r="V203" t="b">
        <f>AND(U203=1,L203&gt;D203)</f>
        <v>1</v>
      </c>
      <c r="W203" t="b">
        <f>AND(V203=0,U203=1,M203&lt;C203)</f>
        <v>0</v>
      </c>
      <c r="X203" t="b">
        <f>AND(U203=1,V203=0,W203=0)</f>
        <v>0</v>
      </c>
      <c r="Y203" s="8">
        <f>IF(V203=1,(K203-L203)*10000)</f>
        <v>45.57000000000144</v>
      </c>
      <c r="Z203" s="8" t="b">
        <f>IF(W203=1,(H203-M203)*10000)</f>
        <v>0</v>
      </c>
      <c r="AA203" s="8" t="b">
        <f>IF(X203=1,(K203-F203)*10000)</f>
        <v>0</v>
      </c>
    </row>
    <row r="204" spans="1:27" ht="12.75">
      <c r="A204" s="7">
        <v>39357</v>
      </c>
      <c r="B204" s="1">
        <v>2.0428</v>
      </c>
      <c r="C204" s="1">
        <v>2.0448</v>
      </c>
      <c r="D204" s="1">
        <v>2.0368</v>
      </c>
      <c r="E204" s="1">
        <f>C204-D204</f>
        <v>0.008000000000000007</v>
      </c>
      <c r="F204" s="1">
        <v>2.0405</v>
      </c>
      <c r="G204" s="13">
        <f>E203*$G$8</f>
        <v>0.0017980000000000086</v>
      </c>
      <c r="H204" s="14">
        <f>F203+G204</f>
        <v>2.044498</v>
      </c>
      <c r="I204" s="15">
        <f>H204+G204</f>
        <v>2.046296</v>
      </c>
      <c r="J204" s="16">
        <f>K204+0.001</f>
        <v>2.041902</v>
      </c>
      <c r="K204" s="17">
        <f>F203-G204</f>
        <v>2.040902</v>
      </c>
      <c r="L204" s="18">
        <f>K204-G204</f>
        <v>2.039104</v>
      </c>
      <c r="M204" s="19">
        <f>H204-0.001</f>
        <v>2.043498</v>
      </c>
      <c r="N204" t="b">
        <f>AND(H204&gt;D204,H204&lt;C204)</f>
        <v>1</v>
      </c>
      <c r="O204" t="b">
        <f>AND(N204=1,I204&lt;C204)</f>
        <v>0</v>
      </c>
      <c r="P204" t="b">
        <f>AND(N204=1,O204=0,J204&lt;C204)</f>
        <v>1</v>
      </c>
      <c r="Q204" t="b">
        <f>AND(N204=1,O204=0,P204=0)</f>
        <v>0</v>
      </c>
      <c r="R204" s="8" t="b">
        <f>IF(O204=1,(I204-H204)*10000)</f>
        <v>0</v>
      </c>
      <c r="S204" s="8">
        <f>IF(P204=1,(J204-H204)*10000)</f>
        <v>-25.960000000000427</v>
      </c>
      <c r="T204" s="8" t="b">
        <f>IF(Q204=1,(F204-H204)*10000)</f>
        <v>0</v>
      </c>
      <c r="U204" t="b">
        <f>AND(K204&lt;C204,K204&gt;D204)</f>
        <v>1</v>
      </c>
      <c r="V204" t="b">
        <f>AND(U204=1,L204&gt;D204)</f>
        <v>1</v>
      </c>
      <c r="W204" t="b">
        <f>AND(V204=0,U204=1,M204&lt;C204)</f>
        <v>0</v>
      </c>
      <c r="X204" t="b">
        <f>AND(U204=1,V204=0,W204=0)</f>
        <v>0</v>
      </c>
      <c r="Y204" s="8">
        <f>IF(V204=1,(K204-L204)*10000)</f>
        <v>17.979999999999663</v>
      </c>
      <c r="Z204" s="8" t="b">
        <f>IF(W204=1,(H204-M204)*10000)</f>
        <v>0</v>
      </c>
      <c r="AA204" s="8" t="b">
        <f>IF(X204=1,(K204-F204)*10000)</f>
        <v>0</v>
      </c>
    </row>
    <row r="205" spans="1:27" ht="12.75">
      <c r="A205" s="7">
        <v>39358</v>
      </c>
      <c r="B205" s="1">
        <v>2.0404</v>
      </c>
      <c r="C205" s="1">
        <v>2.0442</v>
      </c>
      <c r="D205" s="1">
        <v>2.0309</v>
      </c>
      <c r="E205" s="1">
        <f>C205-D205</f>
        <v>0.01330000000000009</v>
      </c>
      <c r="F205" s="1">
        <v>2.032</v>
      </c>
      <c r="G205" s="13">
        <f>E204*$G$8</f>
        <v>0.001240000000000001</v>
      </c>
      <c r="H205" s="14">
        <f>F204+G205</f>
        <v>2.0417400000000003</v>
      </c>
      <c r="I205" s="15">
        <f>H205+G205</f>
        <v>2.0429800000000005</v>
      </c>
      <c r="J205" s="16">
        <f>K205+0.001</f>
        <v>2.04026</v>
      </c>
      <c r="K205" s="17">
        <f>F204-G205</f>
        <v>2.03926</v>
      </c>
      <c r="L205" s="18">
        <f>K205-G205</f>
        <v>2.03802</v>
      </c>
      <c r="M205" s="19">
        <f>H205-0.001</f>
        <v>2.0407400000000004</v>
      </c>
      <c r="N205" t="b">
        <f>AND(H205&gt;D205,H205&lt;C205)</f>
        <v>1</v>
      </c>
      <c r="O205" t="b">
        <f>AND(N205=1,I205&lt;C205)</f>
        <v>1</v>
      </c>
      <c r="P205" t="b">
        <f>AND(N205=1,O205=0,J205&lt;C205)</f>
        <v>0</v>
      </c>
      <c r="Q205" t="b">
        <f>AND(N205=1,O205=0,P205=0)</f>
        <v>0</v>
      </c>
      <c r="R205" s="8">
        <f>IF(O205=1,(I205-H205)*10000)</f>
        <v>12.400000000001299</v>
      </c>
      <c r="S205" s="8" t="b">
        <f>IF(P205=1,(J205-H205)*10000)</f>
        <v>0</v>
      </c>
      <c r="T205" s="8" t="b">
        <f>IF(Q205=1,(F205-H205)*10000)</f>
        <v>0</v>
      </c>
      <c r="U205" t="b">
        <f>AND(K205&lt;C205,K205&gt;D205)</f>
        <v>1</v>
      </c>
      <c r="V205" t="b">
        <f>AND(U205=1,L205&gt;D205)</f>
        <v>1</v>
      </c>
      <c r="W205" t="b">
        <f>AND(V205=0,U205=1,M205&lt;C205)</f>
        <v>0</v>
      </c>
      <c r="X205" t="b">
        <f>AND(U205=1,V205=0,W205=0)</f>
        <v>0</v>
      </c>
      <c r="Y205" s="8">
        <f>IF(V205=1,(K205-L205)*10000)</f>
        <v>12.400000000001299</v>
      </c>
      <c r="Z205" s="8" t="b">
        <f>IF(W205=1,(H205-M205)*10000)</f>
        <v>0</v>
      </c>
      <c r="AA205" s="8" t="b">
        <f>IF(X205=1,(K205-F205)*10000)</f>
        <v>0</v>
      </c>
    </row>
    <row r="206" spans="1:27" ht="12.75">
      <c r="A206" s="7">
        <v>39359</v>
      </c>
      <c r="B206" s="1">
        <v>2.0321</v>
      </c>
      <c r="C206" s="1">
        <v>2.0428</v>
      </c>
      <c r="D206" s="1">
        <v>2.0278</v>
      </c>
      <c r="E206" s="1">
        <f>C206-D206</f>
        <v>0.015000000000000124</v>
      </c>
      <c r="F206" s="1">
        <v>2.0385</v>
      </c>
      <c r="G206" s="13">
        <f>E205*$G$8</f>
        <v>0.002061500000000014</v>
      </c>
      <c r="H206" s="14">
        <f>F205+G206</f>
        <v>2.0340615</v>
      </c>
      <c r="I206" s="15">
        <f>H206+G206</f>
        <v>2.036123</v>
      </c>
      <c r="J206" s="16">
        <f>K206+0.001</f>
        <v>2.0309385</v>
      </c>
      <c r="K206" s="17">
        <f>F205-G206</f>
        <v>2.0299385</v>
      </c>
      <c r="L206" s="18">
        <f>K206-G206</f>
        <v>2.027877</v>
      </c>
      <c r="M206" s="19">
        <f>H206-0.001</f>
        <v>2.0330615</v>
      </c>
      <c r="N206" t="b">
        <f>AND(H206&gt;D206,H206&lt;C206)</f>
        <v>1</v>
      </c>
      <c r="O206" t="b">
        <f>AND(N206=1,I206&lt;C206)</f>
        <v>1</v>
      </c>
      <c r="P206" t="b">
        <f>AND(N206=1,O206=0,J206&lt;C206)</f>
        <v>0</v>
      </c>
      <c r="Q206" t="b">
        <f>AND(N206=1,O206=0,P206=0)</f>
        <v>0</v>
      </c>
      <c r="R206" s="8">
        <f>IF(O206=1,(I206-H206)*10000)</f>
        <v>20.614999999999384</v>
      </c>
      <c r="S206" s="8" t="b">
        <f>IF(P206=1,(J206-H206)*10000)</f>
        <v>0</v>
      </c>
      <c r="T206" s="8" t="b">
        <f>IF(Q206=1,(F206-H206)*10000)</f>
        <v>0</v>
      </c>
      <c r="U206" t="b">
        <f>AND(K206&lt;C206,K206&gt;D206)</f>
        <v>1</v>
      </c>
      <c r="V206" t="b">
        <f>AND(U206=1,L206&gt;D206)</f>
        <v>1</v>
      </c>
      <c r="W206" t="b">
        <f>AND(V206=0,U206=1,M206&lt;C206)</f>
        <v>0</v>
      </c>
      <c r="X206" t="b">
        <f>AND(U206=1,V206=0,W206=0)</f>
        <v>0</v>
      </c>
      <c r="Y206" s="8">
        <f>IF(V206=1,(K206-L206)*10000)</f>
        <v>20.614999999999384</v>
      </c>
      <c r="Z206" s="8" t="b">
        <f>IF(W206=1,(H206-M206)*10000)</f>
        <v>0</v>
      </c>
      <c r="AA206" s="8" t="b">
        <f>IF(X206=1,(K206-F206)*10000)</f>
        <v>0</v>
      </c>
    </row>
    <row r="207" spans="1:27" ht="12.75">
      <c r="A207" s="7">
        <v>39360</v>
      </c>
      <c r="B207" s="1">
        <v>2.0386</v>
      </c>
      <c r="C207" s="1">
        <v>2.0441</v>
      </c>
      <c r="D207" s="1">
        <v>2.0302</v>
      </c>
      <c r="E207" s="1">
        <f>C207-D207</f>
        <v>0.013900000000000023</v>
      </c>
      <c r="F207" s="1">
        <v>2.042</v>
      </c>
      <c r="G207" s="13">
        <f>E206*$G$8</f>
        <v>0.0023250000000000193</v>
      </c>
      <c r="H207" s="14">
        <f>F206+G207</f>
        <v>2.040825</v>
      </c>
      <c r="I207" s="15">
        <f>H207+G207</f>
        <v>2.04315</v>
      </c>
      <c r="J207" s="16">
        <f>K207+0.001</f>
        <v>2.037175</v>
      </c>
      <c r="K207" s="17">
        <f>F206-G207</f>
        <v>2.036175</v>
      </c>
      <c r="L207" s="18">
        <f>K207-G207</f>
        <v>2.03385</v>
      </c>
      <c r="M207" s="19">
        <f>H207-0.001</f>
        <v>2.039825</v>
      </c>
      <c r="N207" t="b">
        <f>AND(H207&gt;D207,H207&lt;C207)</f>
        <v>1</v>
      </c>
      <c r="O207" t="b">
        <f>AND(N207=1,I207&lt;C207)</f>
        <v>1</v>
      </c>
      <c r="P207" t="b">
        <f>AND(N207=1,O207=0,J207&lt;C207)</f>
        <v>0</v>
      </c>
      <c r="Q207" t="b">
        <f>AND(N207=1,O207=0,P207=0)</f>
        <v>0</v>
      </c>
      <c r="R207" s="8">
        <f>IF(O207=1,(I207-H207)*10000)</f>
        <v>23.249999999999105</v>
      </c>
      <c r="S207" s="8" t="b">
        <f>IF(P207=1,(J207-H207)*10000)</f>
        <v>0</v>
      </c>
      <c r="T207" s="8" t="b">
        <f>IF(Q207=1,(F207-H207)*10000)</f>
        <v>0</v>
      </c>
      <c r="U207" t="b">
        <f>AND(K207&lt;C207,K207&gt;D207)</f>
        <v>1</v>
      </c>
      <c r="V207" t="b">
        <f>AND(U207=1,L207&gt;D207)</f>
        <v>1</v>
      </c>
      <c r="W207" t="b">
        <f>AND(V207=0,U207=1,M207&lt;C207)</f>
        <v>0</v>
      </c>
      <c r="X207" t="b">
        <f>AND(U207=1,V207=0,W207=0)</f>
        <v>0</v>
      </c>
      <c r="Y207" s="8">
        <f>IF(V207=1,(K207-L207)*10000)</f>
        <v>23.249999999999105</v>
      </c>
      <c r="Z207" s="8" t="b">
        <f>IF(W207=1,(H207-M207)*10000)</f>
        <v>0</v>
      </c>
      <c r="AA207" s="8" t="b">
        <f>IF(X207=1,(K207-F207)*10000)</f>
        <v>0</v>
      </c>
    </row>
    <row r="208" spans="1:27" ht="12.75">
      <c r="A208" s="7">
        <v>39363</v>
      </c>
      <c r="B208" s="1">
        <v>2.0415</v>
      </c>
      <c r="C208" s="1">
        <v>2.0426</v>
      </c>
      <c r="D208" s="1">
        <v>2.0331</v>
      </c>
      <c r="E208" s="1">
        <f>C208-D208</f>
        <v>0.009500000000000064</v>
      </c>
      <c r="F208" s="1">
        <v>2.0372</v>
      </c>
      <c r="G208" s="13">
        <f>E207*$G$8</f>
        <v>0.0021545000000000036</v>
      </c>
      <c r="H208" s="14">
        <f>F207+G208</f>
        <v>2.0441545</v>
      </c>
      <c r="I208" s="15">
        <f>H208+G208</f>
        <v>2.046309</v>
      </c>
      <c r="J208" s="16">
        <f>K208+0.001</f>
        <v>2.0408454999999996</v>
      </c>
      <c r="K208" s="17">
        <f>F207-G208</f>
        <v>2.0398454999999998</v>
      </c>
      <c r="L208" s="18">
        <f>K208-G208</f>
        <v>2.0376909999999997</v>
      </c>
      <c r="M208" s="19">
        <f>H208-0.001</f>
        <v>2.0431545</v>
      </c>
      <c r="N208" t="b">
        <f>AND(H208&gt;D208,H208&lt;C208)</f>
        <v>0</v>
      </c>
      <c r="O208" t="b">
        <f>AND(N208=1,I208&lt;C208)</f>
        <v>0</v>
      </c>
      <c r="P208" t="b">
        <f>AND(N208=1,O208=0,J208&lt;C208)</f>
        <v>0</v>
      </c>
      <c r="Q208" t="b">
        <f>AND(N208=1,O208=0,P208=0)</f>
        <v>0</v>
      </c>
      <c r="R208" s="8" t="b">
        <f>IF(O208=1,(I208-H208)*10000)</f>
        <v>0</v>
      </c>
      <c r="S208" s="8" t="b">
        <f>IF(P208=1,(J208-H208)*10000)</f>
        <v>0</v>
      </c>
      <c r="T208" s="8" t="b">
        <f>IF(Q208=1,(F208-H208)*10000)</f>
        <v>0</v>
      </c>
      <c r="U208" t="b">
        <f>AND(K208&lt;C208,K208&gt;D208)</f>
        <v>1</v>
      </c>
      <c r="V208" t="b">
        <f>AND(U208=1,L208&gt;D208)</f>
        <v>1</v>
      </c>
      <c r="W208" t="b">
        <f>AND(V208=0,U208=1,M208&lt;C208)</f>
        <v>0</v>
      </c>
      <c r="X208" t="b">
        <f>AND(U208=1,V208=0,W208=0)</f>
        <v>0</v>
      </c>
      <c r="Y208" s="8">
        <f>IF(V208=1,(K208-L208)*10000)</f>
        <v>21.54500000000059</v>
      </c>
      <c r="Z208" s="8" t="b">
        <f>IF(W208=1,(H208-M208)*10000)</f>
        <v>0</v>
      </c>
      <c r="AA208" s="8" t="b">
        <f>IF(X208=1,(K208-F208)*10000)</f>
        <v>0</v>
      </c>
    </row>
    <row r="209" spans="1:27" ht="12.75">
      <c r="A209" s="7">
        <v>39364</v>
      </c>
      <c r="B209" s="1">
        <v>2.0371</v>
      </c>
      <c r="C209" s="1">
        <v>2.0391</v>
      </c>
      <c r="D209" s="1">
        <v>2.0257</v>
      </c>
      <c r="E209" s="1">
        <f>C209-D209</f>
        <v>0.013399999999999856</v>
      </c>
      <c r="F209" s="1">
        <v>2.0371</v>
      </c>
      <c r="G209" s="13">
        <f>E208*$G$8</f>
        <v>0.0014725000000000098</v>
      </c>
      <c r="H209" s="14">
        <f>F208+G209</f>
        <v>2.0386725</v>
      </c>
      <c r="I209" s="15">
        <f>H209+G209</f>
        <v>2.0401450000000003</v>
      </c>
      <c r="J209" s="16">
        <f>K209+0.001</f>
        <v>2.0367274999999996</v>
      </c>
      <c r="K209" s="17">
        <f>F208-G209</f>
        <v>2.0357274999999997</v>
      </c>
      <c r="L209" s="18">
        <f>K209-G209</f>
        <v>2.0342549999999995</v>
      </c>
      <c r="M209" s="19">
        <f>H209-0.001</f>
        <v>2.0376725</v>
      </c>
      <c r="N209" t="b">
        <f>AND(H209&gt;D209,H209&lt;C209)</f>
        <v>1</v>
      </c>
      <c r="O209" t="b">
        <f>AND(N209=1,I209&lt;C209)</f>
        <v>0</v>
      </c>
      <c r="P209" t="b">
        <f>AND(N209=1,O209=0,J209&lt;C209)</f>
        <v>1</v>
      </c>
      <c r="Q209" t="b">
        <f>AND(N209=1,O209=0,P209=0)</f>
        <v>0</v>
      </c>
      <c r="R209" s="8" t="b">
        <f>IF(O209=1,(I209-H209)*10000)</f>
        <v>0</v>
      </c>
      <c r="S209" s="8">
        <f>IF(P209=1,(J209-H209)*10000)</f>
        <v>-19.450000000005296</v>
      </c>
      <c r="T209" s="8" t="b">
        <f>IF(Q209=1,(F209-H209)*10000)</f>
        <v>0</v>
      </c>
      <c r="U209" t="b">
        <f>AND(K209&lt;C209,K209&gt;D209)</f>
        <v>1</v>
      </c>
      <c r="V209" t="b">
        <f>AND(U209=1,L209&gt;D209)</f>
        <v>1</v>
      </c>
      <c r="W209" t="b">
        <f>AND(V209=0,U209=1,M209&lt;C209)</f>
        <v>0</v>
      </c>
      <c r="X209" t="b">
        <f>AND(U209=1,V209=0,W209=0)</f>
        <v>0</v>
      </c>
      <c r="Y209" s="8">
        <f>IF(V209=1,(K209-L209)*10000)</f>
        <v>14.725000000002098</v>
      </c>
      <c r="Z209" s="8" t="b">
        <f>IF(W209=1,(H209-M209)*10000)</f>
        <v>0</v>
      </c>
      <c r="AA209" s="8" t="b">
        <f>IF(X209=1,(K209-F209)*10000)</f>
        <v>0</v>
      </c>
    </row>
    <row r="210" spans="1:27" ht="12.75">
      <c r="A210" s="7">
        <v>39365</v>
      </c>
      <c r="B210" s="1">
        <v>2.0372</v>
      </c>
      <c r="C210" s="1">
        <v>2.0476</v>
      </c>
      <c r="D210" s="1">
        <v>2.0364</v>
      </c>
      <c r="E210" s="1">
        <f>C210-D210</f>
        <v>0.011200000000000099</v>
      </c>
      <c r="F210" s="1">
        <v>2.0417</v>
      </c>
      <c r="G210" s="13">
        <f>E209*$G$8</f>
        <v>0.0020769999999999777</v>
      </c>
      <c r="H210" s="14">
        <f>F209+G210</f>
        <v>2.039177</v>
      </c>
      <c r="I210" s="15">
        <f>H210+G210</f>
        <v>2.041254</v>
      </c>
      <c r="J210" s="16">
        <f>K210+0.001</f>
        <v>2.036023</v>
      </c>
      <c r="K210" s="17">
        <f>F209-G210</f>
        <v>2.0350230000000002</v>
      </c>
      <c r="L210" s="18">
        <f>K210-G210</f>
        <v>2.0329460000000004</v>
      </c>
      <c r="M210" s="19">
        <f>H210-0.001</f>
        <v>2.038177</v>
      </c>
      <c r="N210" t="b">
        <f>AND(H210&gt;D210,H210&lt;C210)</f>
        <v>1</v>
      </c>
      <c r="O210" t="b">
        <f>AND(N210=1,I210&lt;C210)</f>
        <v>1</v>
      </c>
      <c r="P210" t="b">
        <f>AND(N210=1,O210=0,J210&lt;C210)</f>
        <v>0</v>
      </c>
      <c r="Q210" t="b">
        <f>AND(N210=1,O210=0,P210=0)</f>
        <v>0</v>
      </c>
      <c r="R210" s="8">
        <f>IF(O210=1,(I210-H210)*10000)</f>
        <v>20.769999999998845</v>
      </c>
      <c r="S210" s="8" t="b">
        <f>IF(P210=1,(J210-H210)*10000)</f>
        <v>0</v>
      </c>
      <c r="T210" s="8" t="b">
        <f>IF(Q210=1,(F210-H210)*10000)</f>
        <v>0</v>
      </c>
      <c r="U210" t="b">
        <f>AND(K210&lt;C210,K210&gt;D210)</f>
        <v>0</v>
      </c>
      <c r="V210" t="b">
        <f>AND(U210=1,L210&gt;D210)</f>
        <v>0</v>
      </c>
      <c r="W210" t="b">
        <f>AND(V210=0,U210=1,M210&lt;C210)</f>
        <v>0</v>
      </c>
      <c r="X210" t="b">
        <f>AND(U210=1,V210=0,W210=0)</f>
        <v>0</v>
      </c>
      <c r="Y210" s="8" t="b">
        <f>IF(V210=1,(K210-L210)*10000)</f>
        <v>0</v>
      </c>
      <c r="Z210" s="8" t="b">
        <f>IF(W210=1,(H210-M210)*10000)</f>
        <v>0</v>
      </c>
      <c r="AA210" s="8" t="b">
        <f>IF(X210=1,(K210-F210)*10000)</f>
        <v>0</v>
      </c>
    </row>
    <row r="211" spans="1:27" ht="12.75">
      <c r="A211" s="7">
        <v>39366</v>
      </c>
      <c r="B211" s="1">
        <v>2.042</v>
      </c>
      <c r="C211" s="1">
        <v>2.0422</v>
      </c>
      <c r="D211" s="1">
        <v>2.0309</v>
      </c>
      <c r="E211" s="1">
        <f>C211-D211</f>
        <v>0.011299999999999866</v>
      </c>
      <c r="F211" s="1">
        <v>2.0339</v>
      </c>
      <c r="G211" s="13">
        <f>E210*$G$8</f>
        <v>0.0017360000000000153</v>
      </c>
      <c r="H211" s="14">
        <f>F210+G211</f>
        <v>2.0434360000000003</v>
      </c>
      <c r="I211" s="15">
        <f>H211+G211</f>
        <v>2.0451720000000004</v>
      </c>
      <c r="J211" s="16">
        <f>K211+0.001</f>
        <v>2.040964</v>
      </c>
      <c r="K211" s="17">
        <f>F210-G211</f>
        <v>2.039964</v>
      </c>
      <c r="L211" s="18">
        <f>K211-G211</f>
        <v>2.0382279999999997</v>
      </c>
      <c r="M211" s="19">
        <f>H211-0.001</f>
        <v>2.0424360000000004</v>
      </c>
      <c r="N211" t="b">
        <f>AND(H211&gt;D211,H211&lt;C211)</f>
        <v>0</v>
      </c>
      <c r="O211" t="b">
        <f>AND(N211=1,I211&lt;C211)</f>
        <v>0</v>
      </c>
      <c r="P211" t="b">
        <f>AND(N211=1,O211=0,J211&lt;C211)</f>
        <v>0</v>
      </c>
      <c r="Q211" t="b">
        <f>AND(N211=1,O211=0,P211=0)</f>
        <v>0</v>
      </c>
      <c r="R211" s="8" t="b">
        <f>IF(O211=1,(I211-H211)*10000)</f>
        <v>0</v>
      </c>
      <c r="S211" s="8" t="b">
        <f>IF(P211=1,(J211-H211)*10000)</f>
        <v>0</v>
      </c>
      <c r="T211" s="8" t="b">
        <f>IF(Q211=1,(F211-H211)*10000)</f>
        <v>0</v>
      </c>
      <c r="U211" t="b">
        <f>AND(K211&lt;C211,K211&gt;D211)</f>
        <v>1</v>
      </c>
      <c r="V211" t="b">
        <f>AND(U211=1,L211&gt;D211)</f>
        <v>1</v>
      </c>
      <c r="W211" t="b">
        <f>AND(V211=0,U211=1,M211&lt;C211)</f>
        <v>0</v>
      </c>
      <c r="X211" t="b">
        <f>AND(U211=1,V211=0,W211=0)</f>
        <v>0</v>
      </c>
      <c r="Y211" s="8">
        <f>IF(V211=1,(K211-L211)*10000)</f>
        <v>17.36000000000182</v>
      </c>
      <c r="Z211" s="8" t="b">
        <f>IF(W211=1,(H211-M211)*10000)</f>
        <v>0</v>
      </c>
      <c r="AA211" s="8" t="b">
        <f>IF(X211=1,(K211-F211)*10000)</f>
        <v>0</v>
      </c>
    </row>
    <row r="212" spans="1:27" ht="12.75">
      <c r="A212" s="7">
        <v>39367</v>
      </c>
      <c r="B212" s="1">
        <v>2.0338</v>
      </c>
      <c r="C212" s="1">
        <v>2.0365</v>
      </c>
      <c r="D212" s="1">
        <v>2.0245</v>
      </c>
      <c r="E212" s="1">
        <f>C212-D212</f>
        <v>0.01200000000000001</v>
      </c>
      <c r="F212" s="1">
        <v>2.036</v>
      </c>
      <c r="G212" s="13">
        <f>E211*$G$8</f>
        <v>0.0017514999999999792</v>
      </c>
      <c r="H212" s="14">
        <f>F211+G212</f>
        <v>2.0356515</v>
      </c>
      <c r="I212" s="15">
        <f>H212+G212</f>
        <v>2.0374030000000003</v>
      </c>
      <c r="J212" s="16">
        <f>K212+0.001</f>
        <v>2.0331485</v>
      </c>
      <c r="K212" s="17">
        <f>F211-G212</f>
        <v>2.0321485</v>
      </c>
      <c r="L212" s="18">
        <f>K212-G212</f>
        <v>2.030397</v>
      </c>
      <c r="M212" s="19">
        <f>H212-0.001</f>
        <v>2.0346515000000003</v>
      </c>
      <c r="N212" t="b">
        <f>AND(H212&gt;D212,H212&lt;C212)</f>
        <v>1</v>
      </c>
      <c r="O212" t="b">
        <f>AND(N212=1,I212&lt;C212)</f>
        <v>0</v>
      </c>
      <c r="P212" t="b">
        <f>AND(N212=1,O212=0,J212&lt;C212)</f>
        <v>1</v>
      </c>
      <c r="Q212" t="b">
        <f>AND(N212=1,O212=0,P212=0)</f>
        <v>0</v>
      </c>
      <c r="R212" s="8" t="b">
        <f>IF(O212=1,(I212-H212)*10000)</f>
        <v>0</v>
      </c>
      <c r="S212" s="8">
        <f>IF(P212=1,(J212-H212)*10000)</f>
        <v>-25.03000000000366</v>
      </c>
      <c r="T212" s="8" t="b">
        <f>IF(Q212=1,(F212-H212)*10000)</f>
        <v>0</v>
      </c>
      <c r="U212" t="b">
        <f>AND(K212&lt;C212,K212&gt;D212)</f>
        <v>1</v>
      </c>
      <c r="V212" t="b">
        <f>AND(U212=1,L212&gt;D212)</f>
        <v>1</v>
      </c>
      <c r="W212" t="b">
        <f>AND(V212=0,U212=1,M212&lt;C212)</f>
        <v>0</v>
      </c>
      <c r="X212" t="b">
        <f>AND(U212=1,V212=0,W212=0)</f>
        <v>0</v>
      </c>
      <c r="Y212" s="8">
        <f>IF(V212=1,(K212-L212)*10000)</f>
        <v>17.51500000000128</v>
      </c>
      <c r="Z212" s="8" t="b">
        <f>IF(W212=1,(H212-M212)*10000)</f>
        <v>0</v>
      </c>
      <c r="AA212" s="8" t="b">
        <f>IF(X212=1,(K212-F212)*10000)</f>
        <v>0</v>
      </c>
    </row>
    <row r="213" spans="1:27" ht="12.75">
      <c r="A213" s="7">
        <v>39370</v>
      </c>
      <c r="B213" s="1">
        <v>2.035</v>
      </c>
      <c r="C213" s="1">
        <v>2.0437</v>
      </c>
      <c r="D213" s="1">
        <v>2.0318</v>
      </c>
      <c r="E213" s="1">
        <f>C213-D213</f>
        <v>0.0118999999999998</v>
      </c>
      <c r="F213" s="1">
        <v>2.0426</v>
      </c>
      <c r="G213" s="13">
        <f>E212*$G$8</f>
        <v>0.0018600000000000016</v>
      </c>
      <c r="H213" s="14">
        <f>F212+G213</f>
        <v>2.0378600000000002</v>
      </c>
      <c r="I213" s="15">
        <f>H213+G213</f>
        <v>2.0397200000000004</v>
      </c>
      <c r="J213" s="16">
        <f>K213+0.001</f>
        <v>2.0351399999999997</v>
      </c>
      <c r="K213" s="17">
        <f>F212-G213</f>
        <v>2.03414</v>
      </c>
      <c r="L213" s="18">
        <f>K213-G213</f>
        <v>2.0322799999999996</v>
      </c>
      <c r="M213" s="19">
        <f>H213-0.001</f>
        <v>2.0368600000000003</v>
      </c>
      <c r="N213" t="b">
        <f>AND(H213&gt;D213,H213&lt;C213)</f>
        <v>1</v>
      </c>
      <c r="O213" t="b">
        <f>AND(N213=1,I213&lt;C213)</f>
        <v>1</v>
      </c>
      <c r="P213" t="b">
        <f>AND(N213=1,O213=0,J213&lt;C213)</f>
        <v>0</v>
      </c>
      <c r="Q213" t="b">
        <f>AND(N213=1,O213=0,P213=0)</f>
        <v>0</v>
      </c>
      <c r="R213" s="8">
        <f>IF(O213=1,(I213-H213)*10000)</f>
        <v>18.60000000000195</v>
      </c>
      <c r="S213" s="8" t="b">
        <f>IF(P213=1,(J213-H213)*10000)</f>
        <v>0</v>
      </c>
      <c r="T213" s="8" t="b">
        <f>IF(Q213=1,(F213-H213)*10000)</f>
        <v>0</v>
      </c>
      <c r="U213" t="b">
        <f>AND(K213&lt;C213,K213&gt;D213)</f>
        <v>1</v>
      </c>
      <c r="V213" t="b">
        <f>AND(U213=1,L213&gt;D213)</f>
        <v>1</v>
      </c>
      <c r="W213" t="b">
        <f>AND(V213=0,U213=1,M213&lt;C213)</f>
        <v>0</v>
      </c>
      <c r="X213" t="b">
        <f>AND(U213=1,V213=0,W213=0)</f>
        <v>0</v>
      </c>
      <c r="Y213" s="8">
        <f>IF(V213=1,(K213-L213)*10000)</f>
        <v>18.60000000000195</v>
      </c>
      <c r="Z213" s="8" t="b">
        <f>IF(W213=1,(H213-M213)*10000)</f>
        <v>0</v>
      </c>
      <c r="AA213" s="8" t="b">
        <f>IF(X213=1,(K213-F213)*10000)</f>
        <v>0</v>
      </c>
    </row>
    <row r="214" spans="1:27" ht="12.75">
      <c r="A214" s="7">
        <v>39371</v>
      </c>
      <c r="B214" s="1">
        <v>2.0427</v>
      </c>
      <c r="C214" s="1">
        <v>2.0437</v>
      </c>
      <c r="D214" s="1">
        <v>2.0295</v>
      </c>
      <c r="E214" s="1">
        <f>C214-D214</f>
        <v>0.014199999999999768</v>
      </c>
      <c r="F214" s="1">
        <v>2.0323</v>
      </c>
      <c r="G214" s="13">
        <f>E213*$G$8</f>
        <v>0.001844499999999969</v>
      </c>
      <c r="H214" s="14">
        <f>F213+G214</f>
        <v>2.0444445</v>
      </c>
      <c r="I214" s="15">
        <f>H214+G214</f>
        <v>2.046289</v>
      </c>
      <c r="J214" s="16">
        <f>K214+0.001</f>
        <v>2.0417555000000003</v>
      </c>
      <c r="K214" s="17">
        <f>F213-G214</f>
        <v>2.0407555000000004</v>
      </c>
      <c r="L214" s="18">
        <f>K214-G214</f>
        <v>2.0389110000000006</v>
      </c>
      <c r="M214" s="19">
        <f>H214-0.001</f>
        <v>2.0434445</v>
      </c>
      <c r="N214" t="b">
        <f>AND(H214&gt;D214,H214&lt;C214)</f>
        <v>0</v>
      </c>
      <c r="O214" t="b">
        <f>AND(N214=1,I214&lt;C214)</f>
        <v>0</v>
      </c>
      <c r="P214" t="b">
        <f>AND(N214=1,O214=0,J214&lt;C214)</f>
        <v>0</v>
      </c>
      <c r="Q214" t="b">
        <f>AND(N214=1,O214=0,P214=0)</f>
        <v>0</v>
      </c>
      <c r="R214" s="8" t="b">
        <f>IF(O214=1,(I214-H214)*10000)</f>
        <v>0</v>
      </c>
      <c r="S214" s="8" t="b">
        <f>IF(P214=1,(J214-H214)*10000)</f>
        <v>0</v>
      </c>
      <c r="T214" s="8" t="b">
        <f>IF(Q214=1,(F214-H214)*10000)</f>
        <v>0</v>
      </c>
      <c r="U214" t="b">
        <f>AND(K214&lt;C214,K214&gt;D214)</f>
        <v>1</v>
      </c>
      <c r="V214" t="b">
        <f>AND(U214=1,L214&gt;D214)</f>
        <v>1</v>
      </c>
      <c r="W214" t="b">
        <f>AND(V214=0,U214=1,M214&lt;C214)</f>
        <v>0</v>
      </c>
      <c r="X214" t="b">
        <f>AND(U214=1,V214=0,W214=0)</f>
        <v>0</v>
      </c>
      <c r="Y214" s="8">
        <f>IF(V214=1,(K214-L214)*10000)</f>
        <v>18.444999999998046</v>
      </c>
      <c r="Z214" s="8" t="b">
        <f>IF(W214=1,(H214-M214)*10000)</f>
        <v>0</v>
      </c>
      <c r="AA214" s="8" t="b">
        <f>IF(X214=1,(K214-F214)*10000)</f>
        <v>0</v>
      </c>
    </row>
    <row r="215" spans="1:27" ht="12.75">
      <c r="A215" s="7">
        <v>39372</v>
      </c>
      <c r="B215" s="1">
        <v>2.0324</v>
      </c>
      <c r="C215" s="1">
        <v>2.0418</v>
      </c>
      <c r="D215" s="1">
        <v>2.0286</v>
      </c>
      <c r="E215" s="1">
        <f>C215-D215</f>
        <v>0.013199999999999878</v>
      </c>
      <c r="F215" s="1">
        <v>2.041</v>
      </c>
      <c r="G215" s="13">
        <f>E214*$G$8</f>
        <v>0.0022009999999999643</v>
      </c>
      <c r="H215" s="14">
        <f>F214+G215</f>
        <v>2.034501</v>
      </c>
      <c r="I215" s="15">
        <f>H215+G215</f>
        <v>2.036702</v>
      </c>
      <c r="J215" s="16">
        <f>K215+0.001</f>
        <v>2.031099</v>
      </c>
      <c r="K215" s="17">
        <f>F214-G215</f>
        <v>2.0300990000000003</v>
      </c>
      <c r="L215" s="18">
        <f>K215-G215</f>
        <v>2.0278980000000004</v>
      </c>
      <c r="M215" s="19">
        <f>H215-0.001</f>
        <v>2.0335010000000002</v>
      </c>
      <c r="N215" t="b">
        <f>AND(H215&gt;D215,H215&lt;C215)</f>
        <v>1</v>
      </c>
      <c r="O215" t="b">
        <f>AND(N215=1,I215&lt;C215)</f>
        <v>1</v>
      </c>
      <c r="P215" t="b">
        <f>AND(N215=1,O215=0,J215&lt;C215)</f>
        <v>0</v>
      </c>
      <c r="Q215" t="b">
        <f>AND(N215=1,O215=0,P215=0)</f>
        <v>0</v>
      </c>
      <c r="R215" s="8">
        <f>IF(O215=1,(I215-H215)*10000)</f>
        <v>22.009999999998975</v>
      </c>
      <c r="S215" s="8" t="b">
        <f>IF(P215=1,(J215-H215)*10000)</f>
        <v>0</v>
      </c>
      <c r="T215" s="8" t="b">
        <f>IF(Q215=1,(F215-H215)*10000)</f>
        <v>0</v>
      </c>
      <c r="U215" t="b">
        <f>AND(K215&lt;C215,K215&gt;D215)</f>
        <v>1</v>
      </c>
      <c r="V215" t="b">
        <f>AND(U215=1,L215&gt;D215)</f>
        <v>0</v>
      </c>
      <c r="W215" t="b">
        <f>AND(V215=0,U215=1,M215&lt;C215)</f>
        <v>1</v>
      </c>
      <c r="X215" t="b">
        <f>AND(U215=1,V215=0,W215=0)</f>
        <v>0</v>
      </c>
      <c r="Y215" s="8" t="b">
        <f>IF(V215=1,(K215-L215)*10000)</f>
        <v>0</v>
      </c>
      <c r="Z215" s="8">
        <f>IF(W215=1,(H215-M215)*10000)</f>
        <v>9.999999999998899</v>
      </c>
      <c r="AA215" s="8" t="b">
        <f>IF(X215=1,(K215-F215)*10000)</f>
        <v>0</v>
      </c>
    </row>
    <row r="216" spans="1:27" ht="12.75">
      <c r="A216" s="7">
        <v>39373</v>
      </c>
      <c r="B216" s="1">
        <v>2.0409</v>
      </c>
      <c r="C216" s="1">
        <v>2.0513</v>
      </c>
      <c r="D216" s="1">
        <v>2.0382</v>
      </c>
      <c r="E216" s="1">
        <f>C216-D216</f>
        <v>0.013100000000000112</v>
      </c>
      <c r="F216" s="1">
        <v>2.0426</v>
      </c>
      <c r="G216" s="13">
        <f>E215*$G$8</f>
        <v>0.002045999999999981</v>
      </c>
      <c r="H216" s="14">
        <f>F215+G216</f>
        <v>2.043046</v>
      </c>
      <c r="I216" s="15">
        <f>H216+G216</f>
        <v>2.045092</v>
      </c>
      <c r="J216" s="16">
        <f>K216+0.001</f>
        <v>2.039954</v>
      </c>
      <c r="K216" s="17">
        <f>F215-G216</f>
        <v>2.038954</v>
      </c>
      <c r="L216" s="18">
        <f>K216-G216</f>
        <v>2.036908</v>
      </c>
      <c r="M216" s="19">
        <f>H216-0.001</f>
        <v>2.042046</v>
      </c>
      <c r="N216" t="b">
        <f>AND(H216&gt;D216,H216&lt;C216)</f>
        <v>1</v>
      </c>
      <c r="O216" t="b">
        <f>AND(N216=1,I216&lt;C216)</f>
        <v>1</v>
      </c>
      <c r="P216" t="b">
        <f>AND(N216=1,O216=0,J216&lt;C216)</f>
        <v>0</v>
      </c>
      <c r="Q216" t="b">
        <f>AND(N216=1,O216=0,P216=0)</f>
        <v>0</v>
      </c>
      <c r="R216" s="8">
        <f>IF(O216=1,(I216-H216)*10000)</f>
        <v>20.459999999999923</v>
      </c>
      <c r="S216" s="8" t="b">
        <f>IF(P216=1,(J216-H216)*10000)</f>
        <v>0</v>
      </c>
      <c r="T216" s="8" t="b">
        <f>IF(Q216=1,(F216-H216)*10000)</f>
        <v>0</v>
      </c>
      <c r="U216" t="b">
        <f>AND(K216&lt;C216,K216&gt;D216)</f>
        <v>1</v>
      </c>
      <c r="V216" t="b">
        <f>AND(U216=1,L216&gt;D216)</f>
        <v>0</v>
      </c>
      <c r="W216" t="b">
        <f>AND(V216=0,U216=1,M216&lt;C216)</f>
        <v>1</v>
      </c>
      <c r="X216" t="b">
        <f>AND(U216=1,V216=0,W216=0)</f>
        <v>0</v>
      </c>
      <c r="Y216" s="8" t="b">
        <f>IF(V216=1,(K216-L216)*10000)</f>
        <v>0</v>
      </c>
      <c r="Z216" s="8">
        <f>IF(W216=1,(H216-M216)*10000)</f>
        <v>9.999999999998899</v>
      </c>
      <c r="AA216" s="8" t="b">
        <f>IF(X216=1,(K216-F216)*10000)</f>
        <v>0</v>
      </c>
    </row>
    <row r="217" spans="1:27" ht="12.75">
      <c r="A217" s="7">
        <v>39374</v>
      </c>
      <c r="B217" s="1">
        <v>2.0427</v>
      </c>
      <c r="C217" s="1">
        <v>2.0524</v>
      </c>
      <c r="D217" s="1">
        <v>2.0408</v>
      </c>
      <c r="E217" s="1">
        <f>C217-D217</f>
        <v>0.011600000000000055</v>
      </c>
      <c r="F217" s="1">
        <v>2.0517</v>
      </c>
      <c r="G217" s="13">
        <f>E216*$G$8</f>
        <v>0.002030500000000017</v>
      </c>
      <c r="H217" s="14">
        <f>F216+G217</f>
        <v>2.0446305000000002</v>
      </c>
      <c r="I217" s="15">
        <f>H217+G217</f>
        <v>2.0466610000000003</v>
      </c>
      <c r="J217" s="16">
        <f>K217+0.001</f>
        <v>2.0415695</v>
      </c>
      <c r="K217" s="17">
        <f>F216-G217</f>
        <v>2.0405695</v>
      </c>
      <c r="L217" s="18">
        <f>K217-G217</f>
        <v>2.038539</v>
      </c>
      <c r="M217" s="19">
        <f>H217-0.001</f>
        <v>2.0436305000000003</v>
      </c>
      <c r="N217" t="b">
        <f>AND(H217&gt;D217,H217&lt;C217)</f>
        <v>1</v>
      </c>
      <c r="O217" t="b">
        <f>AND(N217=1,I217&lt;C217)</f>
        <v>1</v>
      </c>
      <c r="P217" t="b">
        <f>AND(N217=1,O217=0,J217&lt;C217)</f>
        <v>0</v>
      </c>
      <c r="Q217" t="b">
        <f>AND(N217=1,O217=0,P217=0)</f>
        <v>0</v>
      </c>
      <c r="R217" s="8">
        <f>IF(O217=1,(I217-H217)*10000)</f>
        <v>20.30500000000046</v>
      </c>
      <c r="S217" s="8" t="b">
        <f>IF(P217=1,(J217-H217)*10000)</f>
        <v>0</v>
      </c>
      <c r="T217" s="8" t="b">
        <f>IF(Q217=1,(F217-H217)*10000)</f>
        <v>0</v>
      </c>
      <c r="U217" t="b">
        <f>AND(K217&lt;C217,K217&gt;D217)</f>
        <v>0</v>
      </c>
      <c r="V217" t="b">
        <f>AND(U217=1,L217&gt;D217)</f>
        <v>0</v>
      </c>
      <c r="W217" t="b">
        <f>AND(V217=0,U217=1,M217&lt;C217)</f>
        <v>0</v>
      </c>
      <c r="X217" t="b">
        <f>AND(U217=1,V217=0,W217=0)</f>
        <v>0</v>
      </c>
      <c r="Y217" s="8" t="b">
        <f>IF(V217=1,(K217-L217)*10000)</f>
        <v>0</v>
      </c>
      <c r="Z217" s="8" t="b">
        <f>IF(W217=1,(H217-M217)*10000)</f>
        <v>0</v>
      </c>
      <c r="AA217" s="8" t="b">
        <f>IF(X217=1,(K217-F217)*10000)</f>
        <v>0</v>
      </c>
    </row>
    <row r="218" spans="1:27" ht="12.75">
      <c r="A218" s="7">
        <v>39377</v>
      </c>
      <c r="B218" s="1">
        <v>2.0535</v>
      </c>
      <c r="C218" s="1">
        <v>2.0537</v>
      </c>
      <c r="D218" s="1">
        <v>2.0257</v>
      </c>
      <c r="E218" s="1">
        <f>C218-D218</f>
        <v>0.028000000000000025</v>
      </c>
      <c r="F218" s="1">
        <v>2.0307</v>
      </c>
      <c r="G218" s="13">
        <f>E217*$G$8</f>
        <v>0.0017980000000000086</v>
      </c>
      <c r="H218" s="14">
        <f>F217+G218</f>
        <v>2.053498</v>
      </c>
      <c r="I218" s="15">
        <f>H218+G218</f>
        <v>2.055296</v>
      </c>
      <c r="J218" s="16">
        <f>K218+0.001</f>
        <v>2.050902</v>
      </c>
      <c r="K218" s="17">
        <f>F217-G218</f>
        <v>2.049902</v>
      </c>
      <c r="L218" s="18">
        <f>K218-G218</f>
        <v>2.048104</v>
      </c>
      <c r="M218" s="19">
        <f>H218-0.001</f>
        <v>2.052498</v>
      </c>
      <c r="N218" t="b">
        <f>AND(H218&gt;D218,H218&lt;C218)</f>
        <v>1</v>
      </c>
      <c r="O218" t="b">
        <f>AND(N218=1,I218&lt;C218)</f>
        <v>0</v>
      </c>
      <c r="P218" t="b">
        <f>AND(N218=1,O218=0,J218&lt;C218)</f>
        <v>1</v>
      </c>
      <c r="Q218" t="b">
        <f>AND(N218=1,O218=0,P218=0)</f>
        <v>0</v>
      </c>
      <c r="R218" s="8" t="b">
        <f>IF(O218=1,(I218-H218)*10000)</f>
        <v>0</v>
      </c>
      <c r="S218" s="8">
        <f>IF(P218=1,(J218-H218)*10000)</f>
        <v>-25.960000000000427</v>
      </c>
      <c r="T218" s="8" t="b">
        <f>IF(Q218=1,(F218-H218)*10000)</f>
        <v>0</v>
      </c>
      <c r="U218" t="b">
        <f>AND(K218&lt;C218,K218&gt;D218)</f>
        <v>1</v>
      </c>
      <c r="V218" t="b">
        <f>AND(U218=1,L218&gt;D218)</f>
        <v>1</v>
      </c>
      <c r="W218" t="b">
        <f>AND(V218=0,U218=1,M218&lt;C218)</f>
        <v>0</v>
      </c>
      <c r="X218" t="b">
        <f>AND(U218=1,V218=0,W218=0)</f>
        <v>0</v>
      </c>
      <c r="Y218" s="8">
        <f>IF(V218=1,(K218-L218)*10000)</f>
        <v>17.979999999999663</v>
      </c>
      <c r="Z218" s="8" t="b">
        <f>IF(W218=1,(H218-M218)*10000)</f>
        <v>0</v>
      </c>
      <c r="AA218" s="8" t="b">
        <f>IF(X218=1,(K218-F218)*10000)</f>
        <v>0</v>
      </c>
    </row>
    <row r="219" spans="1:27" ht="12.75">
      <c r="A219" s="7">
        <v>39378</v>
      </c>
      <c r="B219" s="1">
        <v>2.0308</v>
      </c>
      <c r="C219" s="1">
        <v>2.0517</v>
      </c>
      <c r="D219" s="1">
        <v>2.0302</v>
      </c>
      <c r="E219" s="1">
        <f>C219-D219</f>
        <v>0.021500000000000075</v>
      </c>
      <c r="F219" s="1">
        <v>2.0511</v>
      </c>
      <c r="G219" s="13">
        <f>E218*$G$8</f>
        <v>0.004340000000000004</v>
      </c>
      <c r="H219" s="14">
        <f>F218+G219</f>
        <v>2.03504</v>
      </c>
      <c r="I219" s="15">
        <f>H219+G219</f>
        <v>2.03938</v>
      </c>
      <c r="J219" s="16">
        <f>K219+0.001</f>
        <v>2.02736</v>
      </c>
      <c r="K219" s="17">
        <f>F218-G219</f>
        <v>2.02636</v>
      </c>
      <c r="L219" s="18">
        <f>K219-G219</f>
        <v>2.02202</v>
      </c>
      <c r="M219" s="19">
        <f>H219-0.001</f>
        <v>2.03404</v>
      </c>
      <c r="N219" t="b">
        <f>AND(H219&gt;D219,H219&lt;C219)</f>
        <v>1</v>
      </c>
      <c r="O219" t="b">
        <f>AND(N219=1,I219&lt;C219)</f>
        <v>1</v>
      </c>
      <c r="P219" t="b">
        <f>AND(N219=1,O219=0,J219&lt;C219)</f>
        <v>0</v>
      </c>
      <c r="Q219" t="b">
        <f>AND(N219=1,O219=0,P219=0)</f>
        <v>0</v>
      </c>
      <c r="R219" s="8">
        <f>IF(O219=1,(I219-H219)*10000)</f>
        <v>43.400000000000105</v>
      </c>
      <c r="S219" s="8" t="b">
        <f>IF(P219=1,(J219-H219)*10000)</f>
        <v>0</v>
      </c>
      <c r="T219" s="8" t="b">
        <f>IF(Q219=1,(F219-H219)*10000)</f>
        <v>0</v>
      </c>
      <c r="U219" t="b">
        <f>AND(K219&lt;C219,K219&gt;D219)</f>
        <v>0</v>
      </c>
      <c r="V219" t="b">
        <f>AND(U219=1,L219&gt;D219)</f>
        <v>0</v>
      </c>
      <c r="W219" t="b">
        <f>AND(V219=0,U219=1,M219&lt;C219)</f>
        <v>0</v>
      </c>
      <c r="X219" t="b">
        <f>AND(U219=1,V219=0,W219=0)</f>
        <v>0</v>
      </c>
      <c r="Y219" s="8" t="b">
        <f>IF(V219=1,(K219-L219)*10000)</f>
        <v>0</v>
      </c>
      <c r="Z219" s="8" t="b">
        <f>IF(W219=1,(H219-M219)*10000)</f>
        <v>0</v>
      </c>
      <c r="AA219" s="8" t="b">
        <f>IF(X219=1,(K219-F219)*10000)</f>
        <v>0</v>
      </c>
    </row>
    <row r="220" spans="1:27" ht="12.75">
      <c r="A220" s="7">
        <v>39379</v>
      </c>
      <c r="B220" s="1">
        <v>2.051</v>
      </c>
      <c r="C220" s="1">
        <v>2.0516</v>
      </c>
      <c r="D220" s="1">
        <v>2.0425</v>
      </c>
      <c r="E220" s="1">
        <f>C220-D220</f>
        <v>0.009100000000000108</v>
      </c>
      <c r="F220" s="1">
        <v>2.0494</v>
      </c>
      <c r="G220" s="13">
        <f>E219*$G$8</f>
        <v>0.0033325000000000117</v>
      </c>
      <c r="H220" s="14">
        <f>F219+G220</f>
        <v>2.0544325</v>
      </c>
      <c r="I220" s="15">
        <f>H220+G220</f>
        <v>2.057765</v>
      </c>
      <c r="J220" s="16">
        <f>K220+0.001</f>
        <v>2.0487675</v>
      </c>
      <c r="K220" s="17">
        <f>F219-G220</f>
        <v>2.0477675</v>
      </c>
      <c r="L220" s="18">
        <f>K220-G220</f>
        <v>2.044435</v>
      </c>
      <c r="M220" s="19">
        <f>H220-0.001</f>
        <v>2.0534325</v>
      </c>
      <c r="N220" t="b">
        <f>AND(H220&gt;D220,H220&lt;C220)</f>
        <v>0</v>
      </c>
      <c r="O220" t="b">
        <f>AND(N220=1,I220&lt;C220)</f>
        <v>0</v>
      </c>
      <c r="P220" t="b">
        <f>AND(N220=1,O220=0,J220&lt;C220)</f>
        <v>0</v>
      </c>
      <c r="Q220" t="b">
        <f>AND(N220=1,O220=0,P220=0)</f>
        <v>0</v>
      </c>
      <c r="R220" s="8" t="b">
        <f>IF(O220=1,(I220-H220)*10000)</f>
        <v>0</v>
      </c>
      <c r="S220" s="8" t="b">
        <f>IF(P220=1,(J220-H220)*10000)</f>
        <v>0</v>
      </c>
      <c r="T220" s="8" t="b">
        <f>IF(Q220=1,(F220-H220)*10000)</f>
        <v>0</v>
      </c>
      <c r="U220" t="b">
        <f>AND(K220&lt;C220,K220&gt;D220)</f>
        <v>1</v>
      </c>
      <c r="V220" t="b">
        <f>AND(U220=1,L220&gt;D220)</f>
        <v>1</v>
      </c>
      <c r="W220" t="b">
        <f>AND(V220=0,U220=1,M220&lt;C220)</f>
        <v>0</v>
      </c>
      <c r="X220" t="b">
        <f>AND(U220=1,V220=0,W220=0)</f>
        <v>0</v>
      </c>
      <c r="Y220" s="8">
        <f>IF(V220=1,(K220-L220)*10000)</f>
        <v>33.324999999999605</v>
      </c>
      <c r="Z220" s="8" t="b">
        <f>IF(W220=1,(H220-M220)*10000)</f>
        <v>0</v>
      </c>
      <c r="AA220" s="8" t="b">
        <f>IF(X220=1,(K220-F220)*10000)</f>
        <v>0</v>
      </c>
    </row>
    <row r="221" spans="1:27" ht="12.75">
      <c r="A221" s="7">
        <v>39380</v>
      </c>
      <c r="B221" s="1">
        <v>2.0493</v>
      </c>
      <c r="C221" s="1">
        <v>2.0553</v>
      </c>
      <c r="D221" s="1">
        <v>2.0452</v>
      </c>
      <c r="E221" s="1">
        <f>C221-D221</f>
        <v>0.010099999999999998</v>
      </c>
      <c r="F221" s="1">
        <v>2.0516</v>
      </c>
      <c r="G221" s="13">
        <f>E220*$G$8</f>
        <v>0.0014105000000000168</v>
      </c>
      <c r="H221" s="14">
        <f>F220+G221</f>
        <v>2.0508105</v>
      </c>
      <c r="I221" s="15">
        <f>H221+G221</f>
        <v>2.052221</v>
      </c>
      <c r="J221" s="16">
        <f>K221+0.001</f>
        <v>2.0489895</v>
      </c>
      <c r="K221" s="17">
        <f>F220-G221</f>
        <v>2.0479895</v>
      </c>
      <c r="L221" s="18">
        <f>K221-G221</f>
        <v>2.046579</v>
      </c>
      <c r="M221" s="19">
        <f>H221-0.001</f>
        <v>2.0498105</v>
      </c>
      <c r="N221" t="b">
        <f>AND(H221&gt;D221,H221&lt;C221)</f>
        <v>1</v>
      </c>
      <c r="O221" t="b">
        <f>AND(N221=1,I221&lt;C221)</f>
        <v>1</v>
      </c>
      <c r="P221" t="b">
        <f>AND(N221=1,O221=0,J221&lt;C221)</f>
        <v>0</v>
      </c>
      <c r="Q221" t="b">
        <f>AND(N221=1,O221=0,P221=0)</f>
        <v>0</v>
      </c>
      <c r="R221" s="8">
        <f>IF(O221=1,(I221-H221)*10000)</f>
        <v>14.104999999999812</v>
      </c>
      <c r="S221" s="8" t="b">
        <f>IF(P221=1,(J221-H221)*10000)</f>
        <v>0</v>
      </c>
      <c r="T221" s="8" t="b">
        <f>IF(Q221=1,(F221-H221)*10000)</f>
        <v>0</v>
      </c>
      <c r="U221" t="b">
        <f>AND(K221&lt;C221,K221&gt;D221)</f>
        <v>1</v>
      </c>
      <c r="V221" t="b">
        <f>AND(U221=1,L221&gt;D221)</f>
        <v>1</v>
      </c>
      <c r="W221" t="b">
        <f>AND(V221=0,U221=1,M221&lt;C221)</f>
        <v>0</v>
      </c>
      <c r="X221" t="b">
        <f>AND(U221=1,V221=0,W221=0)</f>
        <v>0</v>
      </c>
      <c r="Y221" s="8">
        <f>IF(V221=1,(K221-L221)*10000)</f>
        <v>14.104999999999812</v>
      </c>
      <c r="Z221" s="8" t="b">
        <f>IF(W221=1,(H221-M221)*10000)</f>
        <v>0</v>
      </c>
      <c r="AA221" s="8" t="b">
        <f>IF(X221=1,(K221-F221)*10000)</f>
        <v>0</v>
      </c>
    </row>
    <row r="222" spans="1:27" ht="12.75">
      <c r="A222" s="7">
        <v>39381</v>
      </c>
      <c r="B222" s="1">
        <v>2.0515</v>
      </c>
      <c r="C222" s="1">
        <v>2.0572</v>
      </c>
      <c r="D222" s="1">
        <v>2.048</v>
      </c>
      <c r="E222" s="1">
        <f>C222-D222</f>
        <v>0.009199999999999875</v>
      </c>
      <c r="F222" s="1">
        <v>2.0521</v>
      </c>
      <c r="G222" s="13">
        <f>E221*$G$8</f>
        <v>0.0015654999999999996</v>
      </c>
      <c r="H222" s="14">
        <f>F221+G222</f>
        <v>2.0531655</v>
      </c>
      <c r="I222" s="15">
        <f>H222+G222</f>
        <v>2.054731</v>
      </c>
      <c r="J222" s="16">
        <f>K222+0.001</f>
        <v>2.0510345</v>
      </c>
      <c r="K222" s="17">
        <f>F221-G222</f>
        <v>2.0500345</v>
      </c>
      <c r="L222" s="18">
        <f>K222-G222</f>
        <v>2.0484690000000003</v>
      </c>
      <c r="M222" s="19">
        <f>H222-0.001</f>
        <v>2.0521655</v>
      </c>
      <c r="N222" t="b">
        <f>AND(H222&gt;D222,H222&lt;C222)</f>
        <v>1</v>
      </c>
      <c r="O222" t="b">
        <f>AND(N222=1,I222&lt;C222)</f>
        <v>1</v>
      </c>
      <c r="P222" t="b">
        <f>AND(N222=1,O222=0,J222&lt;C222)</f>
        <v>0</v>
      </c>
      <c r="Q222" t="b">
        <f>AND(N222=1,O222=0,P222=0)</f>
        <v>0</v>
      </c>
      <c r="R222" s="8">
        <f>IF(O222=1,(I222-H222)*10000)</f>
        <v>15.654999999998864</v>
      </c>
      <c r="S222" s="8" t="b">
        <f>IF(P222=1,(J222-H222)*10000)</f>
        <v>0</v>
      </c>
      <c r="T222" s="8" t="b">
        <f>IF(Q222=1,(F222-H222)*10000)</f>
        <v>0</v>
      </c>
      <c r="U222" t="b">
        <f>AND(K222&lt;C222,K222&gt;D222)</f>
        <v>1</v>
      </c>
      <c r="V222" t="b">
        <f>AND(U222=1,L222&gt;D222)</f>
        <v>1</v>
      </c>
      <c r="W222" t="b">
        <f>AND(V222=0,U222=1,M222&lt;C222)</f>
        <v>0</v>
      </c>
      <c r="X222" t="b">
        <f>AND(U222=1,V222=0,W222=0)</f>
        <v>0</v>
      </c>
      <c r="Y222" s="8">
        <f>IF(V222=1,(K222-L222)*10000)</f>
        <v>15.654999999998864</v>
      </c>
      <c r="Z222" s="8" t="b">
        <f>IF(W222=1,(H222-M222)*10000)</f>
        <v>0</v>
      </c>
      <c r="AA222" s="8" t="b">
        <f>IF(X222=1,(K222-F222)*10000)</f>
        <v>0</v>
      </c>
    </row>
    <row r="223" spans="1:27" ht="12.75">
      <c r="A223" s="7">
        <v>39384</v>
      </c>
      <c r="B223" s="1">
        <v>2.0546</v>
      </c>
      <c r="C223" s="1">
        <v>2.0642</v>
      </c>
      <c r="D223" s="1">
        <v>2.0528</v>
      </c>
      <c r="E223" s="1">
        <f>C223-D223</f>
        <v>0.011400000000000077</v>
      </c>
      <c r="F223" s="1">
        <v>2.0609</v>
      </c>
      <c r="G223" s="13">
        <f>E222*$G$8</f>
        <v>0.0014259999999999807</v>
      </c>
      <c r="H223" s="14">
        <f>F222+G223</f>
        <v>2.0535259999999997</v>
      </c>
      <c r="I223" s="15">
        <f>H223+G223</f>
        <v>2.0549519999999997</v>
      </c>
      <c r="J223" s="16">
        <f>K223+0.001</f>
        <v>2.0516739999999998</v>
      </c>
      <c r="K223" s="17">
        <f>F222-G223</f>
        <v>2.050674</v>
      </c>
      <c r="L223" s="18">
        <f>K223-G223</f>
        <v>2.049248</v>
      </c>
      <c r="M223" s="19">
        <f>H223-0.001</f>
        <v>2.052526</v>
      </c>
      <c r="N223" t="b">
        <f>AND(H223&gt;D223,H223&lt;C223)</f>
        <v>1</v>
      </c>
      <c r="O223" t="b">
        <f>AND(N223=1,I223&lt;C223)</f>
        <v>1</v>
      </c>
      <c r="P223" t="b">
        <f>AND(N223=1,O223=0,J223&lt;C223)</f>
        <v>0</v>
      </c>
      <c r="Q223" t="b">
        <f>AND(N223=1,O223=0,P223=0)</f>
        <v>0</v>
      </c>
      <c r="R223" s="8">
        <f>IF(O223=1,(I223-H223)*10000)</f>
        <v>14.259999999999273</v>
      </c>
      <c r="S223" s="8" t="b">
        <f>IF(P223=1,(J223-H223)*10000)</f>
        <v>0</v>
      </c>
      <c r="T223" s="8" t="b">
        <f>IF(Q223=1,(F223-H223)*10000)</f>
        <v>0</v>
      </c>
      <c r="U223" t="b">
        <f>AND(K223&lt;C223,K223&gt;D223)</f>
        <v>0</v>
      </c>
      <c r="V223" t="b">
        <f>AND(U223=1,L223&gt;D223)</f>
        <v>0</v>
      </c>
      <c r="W223" t="b">
        <f>AND(V223=0,U223=1,M223&lt;C223)</f>
        <v>0</v>
      </c>
      <c r="X223" t="b">
        <f>AND(U223=1,V223=0,W223=0)</f>
        <v>0</v>
      </c>
      <c r="Y223" s="8" t="b">
        <f>IF(V223=1,(K223-L223)*10000)</f>
        <v>0</v>
      </c>
      <c r="Z223" s="8" t="b">
        <f>IF(W223=1,(H223-M223)*10000)</f>
        <v>0</v>
      </c>
      <c r="AA223" s="8" t="b">
        <f>IF(X223=1,(K223-F223)*10000)</f>
        <v>0</v>
      </c>
    </row>
    <row r="224" spans="1:27" ht="12.75">
      <c r="A224" s="7">
        <v>39385</v>
      </c>
      <c r="B224" s="1">
        <v>2.0608</v>
      </c>
      <c r="C224" s="1">
        <v>2.0703</v>
      </c>
      <c r="D224" s="1">
        <v>2.0564</v>
      </c>
      <c r="E224" s="1">
        <f>C224-D224</f>
        <v>0.013900000000000023</v>
      </c>
      <c r="F224" s="1">
        <v>2.0681</v>
      </c>
      <c r="G224" s="13">
        <f>E223*$G$8</f>
        <v>0.0017670000000000118</v>
      </c>
      <c r="H224" s="14">
        <f>F223+G224</f>
        <v>2.0626670000000003</v>
      </c>
      <c r="I224" s="15">
        <f>H224+G224</f>
        <v>2.0644340000000003</v>
      </c>
      <c r="J224" s="16">
        <f>K224+0.001</f>
        <v>2.060133</v>
      </c>
      <c r="K224" s="17">
        <f>F223-G224</f>
        <v>2.059133</v>
      </c>
      <c r="L224" s="18">
        <f>K224-G224</f>
        <v>2.057366</v>
      </c>
      <c r="M224" s="19">
        <f>H224-0.001</f>
        <v>2.0616670000000004</v>
      </c>
      <c r="N224" t="b">
        <f>AND(H224&gt;D224,H224&lt;C224)</f>
        <v>1</v>
      </c>
      <c r="O224" t="b">
        <f>AND(N224=1,I224&lt;C224)</f>
        <v>1</v>
      </c>
      <c r="P224" t="b">
        <f>AND(N224=1,O224=0,J224&lt;C224)</f>
        <v>0</v>
      </c>
      <c r="Q224" t="b">
        <f>AND(N224=1,O224=0,P224=0)</f>
        <v>0</v>
      </c>
      <c r="R224" s="8">
        <f>IF(O224=1,(I224-H224)*10000)</f>
        <v>17.67000000000074</v>
      </c>
      <c r="S224" s="8" t="b">
        <f>IF(P224=1,(J224-H224)*10000)</f>
        <v>0</v>
      </c>
      <c r="T224" s="8" t="b">
        <f>IF(Q224=1,(F224-H224)*10000)</f>
        <v>0</v>
      </c>
      <c r="U224" t="b">
        <f>AND(K224&lt;C224,K224&gt;D224)</f>
        <v>1</v>
      </c>
      <c r="V224" t="b">
        <f>AND(U224=1,L224&gt;D224)</f>
        <v>1</v>
      </c>
      <c r="W224" t="b">
        <f>AND(V224=0,U224=1,M224&lt;C224)</f>
        <v>0</v>
      </c>
      <c r="X224" t="b">
        <f>AND(U224=1,V224=0,W224=0)</f>
        <v>0</v>
      </c>
      <c r="Y224" s="8">
        <f>IF(V224=1,(K224-L224)*10000)</f>
        <v>17.67000000000074</v>
      </c>
      <c r="Z224" s="8" t="b">
        <f>IF(W224=1,(H224-M224)*10000)</f>
        <v>0</v>
      </c>
      <c r="AA224" s="8" t="b">
        <f>IF(X224=1,(K224-F224)*10000)</f>
        <v>0</v>
      </c>
    </row>
    <row r="225" spans="1:27" ht="12.75">
      <c r="A225" s="7">
        <v>39386</v>
      </c>
      <c r="B225" s="1">
        <v>2.068</v>
      </c>
      <c r="C225" s="1">
        <v>2.0824</v>
      </c>
      <c r="D225" s="1">
        <v>2.0672</v>
      </c>
      <c r="E225" s="1">
        <f>C225-D225</f>
        <v>0.015199999999999658</v>
      </c>
      <c r="F225" s="1">
        <v>2.0803</v>
      </c>
      <c r="G225" s="13">
        <f>E224*$G$8</f>
        <v>0.0021545000000000036</v>
      </c>
      <c r="H225" s="14">
        <f>F224+G225</f>
        <v>2.0702545</v>
      </c>
      <c r="I225" s="15">
        <f>H225+G225</f>
        <v>2.072409</v>
      </c>
      <c r="J225" s="16">
        <f>K225+0.001</f>
        <v>2.0669454999999997</v>
      </c>
      <c r="K225" s="17">
        <f>F224-G225</f>
        <v>2.0659454999999998</v>
      </c>
      <c r="L225" s="18">
        <f>K225-G225</f>
        <v>2.0637909999999997</v>
      </c>
      <c r="M225" s="19">
        <f>H225-0.001</f>
        <v>2.0692545</v>
      </c>
      <c r="N225" t="b">
        <f>AND(H225&gt;D225,H225&lt;C225)</f>
        <v>1</v>
      </c>
      <c r="O225" t="b">
        <f>AND(N225=1,I225&lt;C225)</f>
        <v>1</v>
      </c>
      <c r="P225" t="b">
        <f>AND(N225=1,O225=0,J225&lt;C225)</f>
        <v>0</v>
      </c>
      <c r="Q225" t="b">
        <f>AND(N225=1,O225=0,P225=0)</f>
        <v>0</v>
      </c>
      <c r="R225" s="8">
        <f>IF(O225=1,(I225-H225)*10000)</f>
        <v>21.54500000000059</v>
      </c>
      <c r="S225" s="8" t="b">
        <f>IF(P225=1,(J225-H225)*10000)</f>
        <v>0</v>
      </c>
      <c r="T225" s="8" t="b">
        <f>IF(Q225=1,(F225-H225)*10000)</f>
        <v>0</v>
      </c>
      <c r="U225" t="b">
        <f>AND(K225&lt;C225,K225&gt;D225)</f>
        <v>0</v>
      </c>
      <c r="V225" t="b">
        <f>AND(U225=1,L225&gt;D225)</f>
        <v>0</v>
      </c>
      <c r="W225" t="b">
        <f>AND(V225=0,U225=1,M225&lt;C225)</f>
        <v>0</v>
      </c>
      <c r="X225" t="b">
        <f>AND(U225=1,V225=0,W225=0)</f>
        <v>0</v>
      </c>
      <c r="Y225" s="8" t="b">
        <f>IF(V225=1,(K225-L225)*10000)</f>
        <v>0</v>
      </c>
      <c r="Z225" s="8" t="b">
        <f>IF(W225=1,(H225-M225)*10000)</f>
        <v>0</v>
      </c>
      <c r="AA225" s="8" t="b">
        <f>IF(X225=1,(K225-F225)*10000)</f>
        <v>0</v>
      </c>
    </row>
    <row r="226" spans="1:27" ht="12.75">
      <c r="A226" s="7">
        <v>39387</v>
      </c>
      <c r="B226" s="1">
        <v>2.0801</v>
      </c>
      <c r="C226" s="1">
        <v>2.0874</v>
      </c>
      <c r="D226" s="1">
        <v>2.0754</v>
      </c>
      <c r="E226" s="1">
        <f>C226-D226</f>
        <v>0.01200000000000001</v>
      </c>
      <c r="F226" s="1">
        <v>2.0778</v>
      </c>
      <c r="G226" s="13">
        <f>E225*$G$8</f>
        <v>0.002355999999999947</v>
      </c>
      <c r="H226" s="14">
        <f>F225+G226</f>
        <v>2.0826559999999996</v>
      </c>
      <c r="I226" s="15">
        <f>H226+G226</f>
        <v>2.0850119999999994</v>
      </c>
      <c r="J226" s="16">
        <f>K226+0.001</f>
        <v>2.078944</v>
      </c>
      <c r="K226" s="17">
        <f>F225-G226</f>
        <v>2.077944</v>
      </c>
      <c r="L226" s="18">
        <f>K226-G226</f>
        <v>2.075588</v>
      </c>
      <c r="M226" s="19">
        <f>H226-0.001</f>
        <v>2.0816559999999997</v>
      </c>
      <c r="N226" t="b">
        <f>AND(H226&gt;D226,H226&lt;C226)</f>
        <v>1</v>
      </c>
      <c r="O226" t="b">
        <f>AND(N226=1,I226&lt;C226)</f>
        <v>1</v>
      </c>
      <c r="P226" t="b">
        <f>AND(N226=1,O226=0,J226&lt;C226)</f>
        <v>0</v>
      </c>
      <c r="Q226" t="b">
        <f>AND(N226=1,O226=0,P226=0)</f>
        <v>0</v>
      </c>
      <c r="R226" s="8">
        <f>IF(O226=1,(I226-H226)*10000)</f>
        <v>23.559999999998027</v>
      </c>
      <c r="S226" s="8" t="b">
        <f>IF(P226=1,(J226-H226)*10000)</f>
        <v>0</v>
      </c>
      <c r="T226" s="8" t="b">
        <f>IF(Q226=1,(F226-H226)*10000)</f>
        <v>0</v>
      </c>
      <c r="U226" t="b">
        <f>AND(K226&lt;C226,K226&gt;D226)</f>
        <v>1</v>
      </c>
      <c r="V226" t="b">
        <f>AND(U226=1,L226&gt;D226)</f>
        <v>1</v>
      </c>
      <c r="W226" t="b">
        <f>AND(V226=0,U226=1,M226&lt;C226)</f>
        <v>0</v>
      </c>
      <c r="X226" t="b">
        <f>AND(U226=1,V226=0,W226=0)</f>
        <v>0</v>
      </c>
      <c r="Y226" s="8">
        <f>IF(V226=1,(K226-L226)*10000)</f>
        <v>23.559999999998027</v>
      </c>
      <c r="Z226" s="8" t="b">
        <f>IF(W226=1,(H226-M226)*10000)</f>
        <v>0</v>
      </c>
      <c r="AA226" s="8" t="b">
        <f>IF(X226=1,(K226-F226)*10000)</f>
        <v>0</v>
      </c>
    </row>
    <row r="227" spans="1:27" ht="12.75">
      <c r="A227" s="7">
        <v>39388</v>
      </c>
      <c r="B227" s="1">
        <v>2.0779</v>
      </c>
      <c r="C227" s="1">
        <v>2.0896</v>
      </c>
      <c r="D227" s="1">
        <v>2.0764</v>
      </c>
      <c r="E227" s="1">
        <f>C227-D227</f>
        <v>0.013199999999999878</v>
      </c>
      <c r="F227" s="1">
        <v>2.0894</v>
      </c>
      <c r="G227" s="13">
        <f>E226*$G$8</f>
        <v>0.0018600000000000016</v>
      </c>
      <c r="H227" s="14">
        <f>F226+G227</f>
        <v>2.07966</v>
      </c>
      <c r="I227" s="15">
        <f>H227+G227</f>
        <v>2.0815200000000003</v>
      </c>
      <c r="J227" s="16">
        <f>K227+0.001</f>
        <v>2.0769399999999996</v>
      </c>
      <c r="K227" s="17">
        <f>F226-G227</f>
        <v>2.0759399999999997</v>
      </c>
      <c r="L227" s="18">
        <f>K227-G227</f>
        <v>2.0740799999999995</v>
      </c>
      <c r="M227" s="19">
        <f>H227-0.001</f>
        <v>2.07866</v>
      </c>
      <c r="N227" t="b">
        <f>AND(H227&gt;D227,H227&lt;C227)</f>
        <v>1</v>
      </c>
      <c r="O227" t="b">
        <f>AND(N227=1,I227&lt;C227)</f>
        <v>1</v>
      </c>
      <c r="P227" t="b">
        <f>AND(N227=1,O227=0,J227&lt;C227)</f>
        <v>0</v>
      </c>
      <c r="Q227" t="b">
        <f>AND(N227=1,O227=0,P227=0)</f>
        <v>0</v>
      </c>
      <c r="R227" s="8">
        <f>IF(O227=1,(I227-H227)*10000)</f>
        <v>18.60000000000195</v>
      </c>
      <c r="S227" s="8" t="b">
        <f>IF(P227=1,(J227-H227)*10000)</f>
        <v>0</v>
      </c>
      <c r="T227" s="8" t="b">
        <f>IF(Q227=1,(F227-H227)*10000)</f>
        <v>0</v>
      </c>
      <c r="U227" t="b">
        <f>AND(K227&lt;C227,K227&gt;D227)</f>
        <v>0</v>
      </c>
      <c r="V227" t="b">
        <f>AND(U227=1,L227&gt;D227)</f>
        <v>0</v>
      </c>
      <c r="W227" t="b">
        <f>AND(V227=0,U227=1,M227&lt;C227)</f>
        <v>0</v>
      </c>
      <c r="X227" t="b">
        <f>AND(U227=1,V227=0,W227=0)</f>
        <v>0</v>
      </c>
      <c r="Y227" s="8" t="b">
        <f>IF(V227=1,(K227-L227)*10000)</f>
        <v>0</v>
      </c>
      <c r="Z227" s="8" t="b">
        <f>IF(W227=1,(H227-M227)*10000)</f>
        <v>0</v>
      </c>
      <c r="AA227" s="8" t="b">
        <f>IF(X227=1,(K227-F227)*10000)</f>
        <v>0</v>
      </c>
    </row>
    <row r="228" spans="1:27" ht="12.75">
      <c r="A228" s="7">
        <v>39391</v>
      </c>
      <c r="B228" s="1">
        <v>2.0887000000000002</v>
      </c>
      <c r="C228" s="1">
        <v>2.0892</v>
      </c>
      <c r="D228" s="1">
        <v>2.0781</v>
      </c>
      <c r="E228" s="1">
        <f>C228-D228</f>
        <v>0.011099999999999888</v>
      </c>
      <c r="F228" s="1">
        <v>2.0805</v>
      </c>
      <c r="G228" s="13">
        <f>E227*$G$8</f>
        <v>0.002045999999999981</v>
      </c>
      <c r="H228" s="14">
        <f>F227+G228</f>
        <v>2.091446</v>
      </c>
      <c r="I228" s="15">
        <f>H228+G228</f>
        <v>2.093492</v>
      </c>
      <c r="J228" s="16">
        <f>K228+0.001</f>
        <v>2.088354</v>
      </c>
      <c r="K228" s="17">
        <f>F227-G228</f>
        <v>2.087354</v>
      </c>
      <c r="L228" s="18">
        <f>K228-G228</f>
        <v>2.085308</v>
      </c>
      <c r="M228" s="19">
        <f>H228-0.001</f>
        <v>2.090446</v>
      </c>
      <c r="N228" t="b">
        <f>AND(H228&gt;D228,H228&lt;C228)</f>
        <v>0</v>
      </c>
      <c r="O228" t="b">
        <f>AND(N228=1,I228&lt;C228)</f>
        <v>0</v>
      </c>
      <c r="P228" t="b">
        <f>AND(N228=1,O228=0,J228&lt;C228)</f>
        <v>0</v>
      </c>
      <c r="Q228" t="b">
        <f>AND(N228=1,O228=0,P228=0)</f>
        <v>0</v>
      </c>
      <c r="R228" s="8" t="b">
        <f>IF(O228=1,(I228-H228)*10000)</f>
        <v>0</v>
      </c>
      <c r="S228" s="8" t="b">
        <f>IF(P228=1,(J228-H228)*10000)</f>
        <v>0</v>
      </c>
      <c r="T228" s="8" t="b">
        <f>IF(Q228=1,(F228-H228)*10000)</f>
        <v>0</v>
      </c>
      <c r="U228" t="b">
        <f>AND(K228&lt;C228,K228&gt;D228)</f>
        <v>1</v>
      </c>
      <c r="V228" t="b">
        <f>AND(U228=1,L228&gt;D228)</f>
        <v>1</v>
      </c>
      <c r="W228" t="b">
        <f>AND(V228=0,U228=1,M228&lt;C228)</f>
        <v>0</v>
      </c>
      <c r="X228" t="b">
        <f>AND(U228=1,V228=0,W228=0)</f>
        <v>0</v>
      </c>
      <c r="Y228" s="8">
        <f>IF(V228=1,(K228-L228)*10000)</f>
        <v>20.459999999999923</v>
      </c>
      <c r="Z228" s="8" t="b">
        <f>IF(W228=1,(H228-M228)*10000)</f>
        <v>0</v>
      </c>
      <c r="AA228" s="8" t="b">
        <f>IF(X228=1,(K228-F228)*10000)</f>
        <v>0</v>
      </c>
    </row>
    <row r="229" spans="1:27" ht="12.75">
      <c r="A229" s="7">
        <v>39392</v>
      </c>
      <c r="B229" s="1">
        <v>2.0804</v>
      </c>
      <c r="C229" s="1">
        <v>2.0905</v>
      </c>
      <c r="D229" s="1">
        <v>2.0802</v>
      </c>
      <c r="E229" s="1">
        <f>C229-D229</f>
        <v>0.010299999999999976</v>
      </c>
      <c r="F229" s="1">
        <v>2.088</v>
      </c>
      <c r="G229" s="13">
        <f>E228*$G$8</f>
        <v>0.0017204999999999827</v>
      </c>
      <c r="H229" s="14">
        <f>F228+G229</f>
        <v>2.0822204999999996</v>
      </c>
      <c r="I229" s="15">
        <f>H229+G229</f>
        <v>2.0839409999999994</v>
      </c>
      <c r="J229" s="16">
        <f>K229+0.001</f>
        <v>2.0797795</v>
      </c>
      <c r="K229" s="17">
        <f>F228-G229</f>
        <v>2.0787795</v>
      </c>
      <c r="L229" s="18">
        <f>K229-G229</f>
        <v>2.077059</v>
      </c>
      <c r="M229" s="19">
        <f>H229-0.001</f>
        <v>2.0812204999999997</v>
      </c>
      <c r="N229" t="b">
        <f>AND(H229&gt;D229,H229&lt;C229)</f>
        <v>1</v>
      </c>
      <c r="O229" t="b">
        <f>AND(N229=1,I229&lt;C229)</f>
        <v>1</v>
      </c>
      <c r="P229" t="b">
        <f>AND(N229=1,O229=0,J229&lt;C229)</f>
        <v>0</v>
      </c>
      <c r="Q229" t="b">
        <f>AND(N229=1,O229=0,P229=0)</f>
        <v>0</v>
      </c>
      <c r="R229" s="8">
        <f>IF(O229=1,(I229-H229)*10000)</f>
        <v>17.204999999997916</v>
      </c>
      <c r="S229" s="8" t="b">
        <f>IF(P229=1,(J229-H229)*10000)</f>
        <v>0</v>
      </c>
      <c r="T229" s="8" t="b">
        <f>IF(Q229=1,(F229-H229)*10000)</f>
        <v>0</v>
      </c>
      <c r="U229" t="b">
        <f>AND(K229&lt;C229,K229&gt;D229)</f>
        <v>0</v>
      </c>
      <c r="V229" t="b">
        <f>AND(U229=1,L229&gt;D229)</f>
        <v>0</v>
      </c>
      <c r="W229" t="b">
        <f>AND(V229=0,U229=1,M229&lt;C229)</f>
        <v>0</v>
      </c>
      <c r="X229" t="b">
        <f>AND(U229=1,V229=0,W229=0)</f>
        <v>0</v>
      </c>
      <c r="Y229" s="8" t="b">
        <f>IF(V229=1,(K229-L229)*10000)</f>
        <v>0</v>
      </c>
      <c r="Z229" s="8" t="b">
        <f>IF(W229=1,(H229-M229)*10000)</f>
        <v>0</v>
      </c>
      <c r="AA229" s="8" t="b">
        <f>IF(X229=1,(K229-F229)*10000)</f>
        <v>0</v>
      </c>
    </row>
    <row r="230" spans="1:27" ht="12.75">
      <c r="A230" s="7">
        <v>39393</v>
      </c>
      <c r="B230" s="1">
        <v>2.0879</v>
      </c>
      <c r="C230" s="1">
        <v>2.1071</v>
      </c>
      <c r="D230" s="1">
        <v>2.0859</v>
      </c>
      <c r="E230" s="1">
        <f>C230-D230</f>
        <v>0.021199999999999886</v>
      </c>
      <c r="F230" s="1">
        <v>2.0994</v>
      </c>
      <c r="G230" s="13">
        <f>E229*$G$8</f>
        <v>0.0015964999999999961</v>
      </c>
      <c r="H230" s="14">
        <f>F229+G230</f>
        <v>2.0895965</v>
      </c>
      <c r="I230" s="15">
        <f>H230+G230</f>
        <v>2.0911929999999996</v>
      </c>
      <c r="J230" s="16">
        <f>K230+0.001</f>
        <v>2.0874035</v>
      </c>
      <c r="K230" s="17">
        <f>F229-G230</f>
        <v>2.0864035000000003</v>
      </c>
      <c r="L230" s="18">
        <f>K230-G230</f>
        <v>2.0848070000000005</v>
      </c>
      <c r="M230" s="19">
        <f>H230-0.001</f>
        <v>2.0885965</v>
      </c>
      <c r="N230" t="b">
        <f>AND(H230&gt;D230,H230&lt;C230)</f>
        <v>1</v>
      </c>
      <c r="O230" t="b">
        <f>AND(N230=1,I230&lt;C230)</f>
        <v>1</v>
      </c>
      <c r="P230" t="b">
        <f>AND(N230=1,O230=0,J230&lt;C230)</f>
        <v>0</v>
      </c>
      <c r="Q230" t="b">
        <f>AND(N230=1,O230=0,P230=0)</f>
        <v>0</v>
      </c>
      <c r="R230" s="8">
        <f>IF(O230=1,(I230-H230)*10000)</f>
        <v>15.964999999997787</v>
      </c>
      <c r="S230" s="8" t="b">
        <f>IF(P230=1,(J230-H230)*10000)</f>
        <v>0</v>
      </c>
      <c r="T230" s="8" t="b">
        <f>IF(Q230=1,(F230-H230)*10000)</f>
        <v>0</v>
      </c>
      <c r="U230" t="b">
        <f>AND(K230&lt;C230,K230&gt;D230)</f>
        <v>1</v>
      </c>
      <c r="V230" t="b">
        <f>AND(U230=1,L230&gt;D230)</f>
        <v>0</v>
      </c>
      <c r="W230" t="b">
        <f>AND(V230=0,U230=1,M230&lt;C230)</f>
        <v>1</v>
      </c>
      <c r="X230" t="b">
        <f>AND(U230=1,V230=0,W230=0)</f>
        <v>0</v>
      </c>
      <c r="Y230" s="8" t="b">
        <f>IF(V230=1,(K230-L230)*10000)</f>
        <v>0</v>
      </c>
      <c r="Z230" s="8">
        <f>IF(W230=1,(H230-M230)*10000)</f>
        <v>9.999999999998899</v>
      </c>
      <c r="AA230" s="8" t="b">
        <f>IF(X230=1,(K230-F230)*10000)</f>
        <v>0</v>
      </c>
    </row>
    <row r="231" spans="1:27" ht="12.75">
      <c r="A231" s="7">
        <v>39394</v>
      </c>
      <c r="B231" s="1">
        <v>2.0995</v>
      </c>
      <c r="C231" s="1">
        <v>2.1116</v>
      </c>
      <c r="D231" s="1">
        <v>2.0982</v>
      </c>
      <c r="E231" s="1">
        <f>C231-D231</f>
        <v>0.0134000000000003</v>
      </c>
      <c r="F231" s="1">
        <v>2.1065</v>
      </c>
      <c r="G231" s="13">
        <f>E230*$G$8</f>
        <v>0.003285999999999982</v>
      </c>
      <c r="H231" s="14">
        <f>F230+G231</f>
        <v>2.1026860000000003</v>
      </c>
      <c r="I231" s="15">
        <f>H231+G231</f>
        <v>2.1059720000000004</v>
      </c>
      <c r="J231" s="16">
        <f>K231+0.001</f>
        <v>2.097114</v>
      </c>
      <c r="K231" s="17">
        <f>F230-G231</f>
        <v>2.096114</v>
      </c>
      <c r="L231" s="18">
        <f>K231-G231</f>
        <v>2.092828</v>
      </c>
      <c r="M231" s="19">
        <f>H231-0.001</f>
        <v>2.1016860000000004</v>
      </c>
      <c r="N231" t="b">
        <f>AND(H231&gt;D231,H231&lt;C231)</f>
        <v>1</v>
      </c>
      <c r="O231" t="b">
        <f>AND(N231=1,I231&lt;C231)</f>
        <v>1</v>
      </c>
      <c r="P231" t="b">
        <f>AND(N231=1,O231=0,J231&lt;C231)</f>
        <v>0</v>
      </c>
      <c r="Q231" t="b">
        <f>AND(N231=1,O231=0,P231=0)</f>
        <v>0</v>
      </c>
      <c r="R231" s="8">
        <f>IF(O231=1,(I231-H231)*10000)</f>
        <v>32.86000000000122</v>
      </c>
      <c r="S231" s="8" t="b">
        <f>IF(P231=1,(J231-H231)*10000)</f>
        <v>0</v>
      </c>
      <c r="T231" s="8" t="b">
        <f>IF(Q231=1,(F231-H231)*10000)</f>
        <v>0</v>
      </c>
      <c r="U231" t="b">
        <f>AND(K231&lt;C231,K231&gt;D231)</f>
        <v>0</v>
      </c>
      <c r="V231" t="b">
        <f>AND(U231=1,L231&gt;D231)</f>
        <v>0</v>
      </c>
      <c r="W231" t="b">
        <f>AND(V231=0,U231=1,M231&lt;C231)</f>
        <v>0</v>
      </c>
      <c r="X231" t="b">
        <f>AND(U231=1,V231=0,W231=0)</f>
        <v>0</v>
      </c>
      <c r="Y231" s="8" t="b">
        <f>IF(V231=1,(K231-L231)*10000)</f>
        <v>0</v>
      </c>
      <c r="Z231" s="8" t="b">
        <f>IF(W231=1,(H231-M231)*10000)</f>
        <v>0</v>
      </c>
      <c r="AA231" s="8" t="b">
        <f>IF(X231=1,(K231-F231)*10000)</f>
        <v>0</v>
      </c>
    </row>
    <row r="232" spans="1:27" ht="12.75">
      <c r="A232" s="7">
        <v>39395</v>
      </c>
      <c r="B232" s="1">
        <v>2.1066</v>
      </c>
      <c r="C232" s="1">
        <v>2.1161</v>
      </c>
      <c r="D232" s="1">
        <v>2.0878</v>
      </c>
      <c r="E232" s="1">
        <f>C232-D232</f>
        <v>0.02829999999999977</v>
      </c>
      <c r="F232" s="1">
        <v>2.0901</v>
      </c>
      <c r="G232" s="13">
        <f>E231*$G$8</f>
        <v>0.0020770000000000467</v>
      </c>
      <c r="H232" s="14">
        <f>F231+G232</f>
        <v>2.108577</v>
      </c>
      <c r="I232" s="15">
        <f>H232+G232</f>
        <v>2.110654</v>
      </c>
      <c r="J232" s="16">
        <f>K232+0.001</f>
        <v>2.105423</v>
      </c>
      <c r="K232" s="17">
        <f>F231-G232</f>
        <v>2.104423</v>
      </c>
      <c r="L232" s="18">
        <f>K232-G232</f>
        <v>2.1023460000000003</v>
      </c>
      <c r="M232" s="19">
        <f>H232-0.001</f>
        <v>2.107577</v>
      </c>
      <c r="N232" t="b">
        <f>AND(H232&gt;D232,H232&lt;C232)</f>
        <v>1</v>
      </c>
      <c r="O232" t="b">
        <f>AND(N232=1,I232&lt;C232)</f>
        <v>1</v>
      </c>
      <c r="P232" t="b">
        <f>AND(N232=1,O232=0,J232&lt;C232)</f>
        <v>0</v>
      </c>
      <c r="Q232" t="b">
        <f>AND(N232=1,O232=0,P232=0)</f>
        <v>0</v>
      </c>
      <c r="R232" s="8">
        <f>IF(O232=1,(I232-H232)*10000)</f>
        <v>20.769999999998845</v>
      </c>
      <c r="S232" s="8" t="b">
        <f>IF(P232=1,(J232-H232)*10000)</f>
        <v>0</v>
      </c>
      <c r="T232" s="8" t="b">
        <f>IF(Q232=1,(F232-H232)*10000)</f>
        <v>0</v>
      </c>
      <c r="U232" t="b">
        <f>AND(K232&lt;C232,K232&gt;D232)</f>
        <v>1</v>
      </c>
      <c r="V232" t="b">
        <f>AND(U232=1,L232&gt;D232)</f>
        <v>1</v>
      </c>
      <c r="W232" t="b">
        <f>AND(V232=0,U232=1,M232&lt;C232)</f>
        <v>0</v>
      </c>
      <c r="X232" t="b">
        <f>AND(U232=1,V232=0,W232=0)</f>
        <v>0</v>
      </c>
      <c r="Y232" s="8">
        <f>IF(V232=1,(K232-L232)*10000)</f>
        <v>20.769999999998845</v>
      </c>
      <c r="Z232" s="8" t="b">
        <f>IF(W232=1,(H232-M232)*10000)</f>
        <v>0</v>
      </c>
      <c r="AA232" s="8" t="b">
        <f>IF(X232=1,(K232-F232)*10000)</f>
        <v>0</v>
      </c>
    </row>
    <row r="233" spans="1:27" ht="12.75">
      <c r="A233" s="7">
        <v>39398</v>
      </c>
      <c r="B233" s="1">
        <v>2.0825</v>
      </c>
      <c r="C233" s="1">
        <v>2.0869</v>
      </c>
      <c r="D233" s="1">
        <v>2.0522</v>
      </c>
      <c r="E233" s="1">
        <f>C233-D233</f>
        <v>0.03469999999999995</v>
      </c>
      <c r="F233" s="1">
        <v>2.0542</v>
      </c>
      <c r="G233" s="13">
        <f>E232*$G$8</f>
        <v>0.004386499999999964</v>
      </c>
      <c r="H233" s="14">
        <f>F232+G233</f>
        <v>2.0944865</v>
      </c>
      <c r="I233" s="15">
        <f>H233+G233</f>
        <v>2.0988729999999998</v>
      </c>
      <c r="J233" s="16">
        <f>K233+0.001</f>
        <v>2.0867135</v>
      </c>
      <c r="K233" s="17">
        <f>F232-G233</f>
        <v>2.0857135</v>
      </c>
      <c r="L233" s="18">
        <f>K233-G233</f>
        <v>2.0813270000000004</v>
      </c>
      <c r="M233" s="19">
        <f>H233-0.001</f>
        <v>2.0934865</v>
      </c>
      <c r="N233" t="b">
        <f>AND(H233&gt;D233,H233&lt;C233)</f>
        <v>0</v>
      </c>
      <c r="O233" t="b">
        <f>AND(N233=1,I233&lt;C233)</f>
        <v>0</v>
      </c>
      <c r="P233" t="b">
        <f>AND(N233=1,O233=0,J233&lt;C233)</f>
        <v>0</v>
      </c>
      <c r="Q233" t="b">
        <f>AND(N233=1,O233=0,P233=0)</f>
        <v>0</v>
      </c>
      <c r="R233" s="8" t="b">
        <f>IF(O233=1,(I233-H233)*10000)</f>
        <v>0</v>
      </c>
      <c r="S233" s="8" t="b">
        <f>IF(P233=1,(J233-H233)*10000)</f>
        <v>0</v>
      </c>
      <c r="T233" s="8" t="b">
        <f>IF(Q233=1,(F233-H233)*10000)</f>
        <v>0</v>
      </c>
      <c r="U233" t="b">
        <f>AND(K233&lt;C233,K233&gt;D233)</f>
        <v>1</v>
      </c>
      <c r="V233" t="b">
        <f>AND(U233=1,L233&gt;D233)</f>
        <v>1</v>
      </c>
      <c r="W233" t="b">
        <f>AND(V233=0,U233=1,M233&lt;C233)</f>
        <v>0</v>
      </c>
      <c r="X233" t="b">
        <f>AND(U233=1,V233=0,W233=0)</f>
        <v>0</v>
      </c>
      <c r="Y233" s="8">
        <f>IF(V233=1,(K233-L233)*10000)</f>
        <v>43.86499999999849</v>
      </c>
      <c r="Z233" s="8" t="b">
        <f>IF(W233=1,(H233-M233)*10000)</f>
        <v>0</v>
      </c>
      <c r="AA233" s="8" t="b">
        <f>IF(X233=1,(K233-F233)*10000)</f>
        <v>0</v>
      </c>
    </row>
    <row r="234" spans="1:27" ht="12.75">
      <c r="A234" s="7">
        <v>39399</v>
      </c>
      <c r="B234" s="1">
        <v>2.0541</v>
      </c>
      <c r="C234" s="1">
        <v>2.0761</v>
      </c>
      <c r="D234" s="1">
        <v>2.0526</v>
      </c>
      <c r="E234" s="1">
        <f>C234-D234</f>
        <v>0.023499999999999854</v>
      </c>
      <c r="F234" s="1">
        <v>2.0737</v>
      </c>
      <c r="G234" s="13">
        <f>E233*$G$8</f>
        <v>0.005378499999999993</v>
      </c>
      <c r="H234" s="14">
        <f>F233+G234</f>
        <v>2.0595784999999998</v>
      </c>
      <c r="I234" s="15">
        <f>H234+G234</f>
        <v>2.0649569999999997</v>
      </c>
      <c r="J234" s="16">
        <f>K234+0.001</f>
        <v>2.0498214999999997</v>
      </c>
      <c r="K234" s="17">
        <f>F233-G234</f>
        <v>2.0488215</v>
      </c>
      <c r="L234" s="18">
        <f>K234-G234</f>
        <v>2.043443</v>
      </c>
      <c r="M234" s="19">
        <f>H234-0.001</f>
        <v>2.0585785</v>
      </c>
      <c r="N234" t="b">
        <f>AND(H234&gt;D234,H234&lt;C234)</f>
        <v>1</v>
      </c>
      <c r="O234" t="b">
        <f>AND(N234=1,I234&lt;C234)</f>
        <v>1</v>
      </c>
      <c r="P234" t="b">
        <f>AND(N234=1,O234=0,J234&lt;C234)</f>
        <v>0</v>
      </c>
      <c r="Q234" t="b">
        <f>AND(N234=1,O234=0,P234=0)</f>
        <v>0</v>
      </c>
      <c r="R234" s="8">
        <f>IF(O234=1,(I234-H234)*10000)</f>
        <v>53.78499999999953</v>
      </c>
      <c r="S234" s="8" t="b">
        <f>IF(P234=1,(J234-H234)*10000)</f>
        <v>0</v>
      </c>
      <c r="T234" s="8" t="b">
        <f>IF(Q234=1,(F234-H234)*10000)</f>
        <v>0</v>
      </c>
      <c r="U234" t="b">
        <f>AND(K234&lt;C234,K234&gt;D234)</f>
        <v>0</v>
      </c>
      <c r="V234" t="b">
        <f>AND(U234=1,L234&gt;D234)</f>
        <v>0</v>
      </c>
      <c r="W234" t="b">
        <f>AND(V234=0,U234=1,M234&lt;C234)</f>
        <v>0</v>
      </c>
      <c r="X234" t="b">
        <f>AND(U234=1,V234=0,W234=0)</f>
        <v>0</v>
      </c>
      <c r="Y234" s="8" t="b">
        <f>IF(V234=1,(K234-L234)*10000)</f>
        <v>0</v>
      </c>
      <c r="Z234" s="8" t="b">
        <f>IF(W234=1,(H234-M234)*10000)</f>
        <v>0</v>
      </c>
      <c r="AA234" s="8" t="b">
        <f>IF(X234=1,(K234-F234)*10000)</f>
        <v>0</v>
      </c>
    </row>
    <row r="235" spans="1:27" ht="12.75">
      <c r="A235" s="7">
        <v>39400</v>
      </c>
      <c r="B235" s="1">
        <v>2.0736</v>
      </c>
      <c r="C235" s="1">
        <v>2.0857</v>
      </c>
      <c r="D235" s="1">
        <v>2.0503</v>
      </c>
      <c r="E235" s="1">
        <f>C235-D235</f>
        <v>0.0354000000000001</v>
      </c>
      <c r="F235" s="1">
        <v>2.0508</v>
      </c>
      <c r="G235" s="13">
        <f>E234*$G$8</f>
        <v>0.0036424999999999774</v>
      </c>
      <c r="H235" s="14">
        <f>F234+G235</f>
        <v>2.0773425</v>
      </c>
      <c r="I235" s="15">
        <f>H235+G235</f>
        <v>2.0809849999999996</v>
      </c>
      <c r="J235" s="16">
        <f>K235+0.001</f>
        <v>2.0710575</v>
      </c>
      <c r="K235" s="17">
        <f>F234-G235</f>
        <v>2.0700575000000003</v>
      </c>
      <c r="L235" s="18">
        <f>K235-G235</f>
        <v>2.0664150000000006</v>
      </c>
      <c r="M235" s="19">
        <f>H235-0.001</f>
        <v>2.0763425</v>
      </c>
      <c r="N235" t="b">
        <f>AND(H235&gt;D235,H235&lt;C235)</f>
        <v>1</v>
      </c>
      <c r="O235" t="b">
        <f>AND(N235=1,I235&lt;C235)</f>
        <v>1</v>
      </c>
      <c r="P235" t="b">
        <f>AND(N235=1,O235=0,J235&lt;C235)</f>
        <v>0</v>
      </c>
      <c r="Q235" t="b">
        <f>AND(N235=1,O235=0,P235=0)</f>
        <v>0</v>
      </c>
      <c r="R235" s="8">
        <f>IF(O235=1,(I235-H235)*10000)</f>
        <v>36.42499999999771</v>
      </c>
      <c r="S235" s="8" t="b">
        <f>IF(P235=1,(J235-H235)*10000)</f>
        <v>0</v>
      </c>
      <c r="T235" s="8" t="b">
        <f>IF(Q235=1,(F235-H235)*10000)</f>
        <v>0</v>
      </c>
      <c r="U235" t="b">
        <f>AND(K235&lt;C235,K235&gt;D235)</f>
        <v>1</v>
      </c>
      <c r="V235" t="b">
        <f>AND(U235=1,L235&gt;D235)</f>
        <v>1</v>
      </c>
      <c r="W235" t="b">
        <f>AND(V235=0,U235=1,M235&lt;C235)</f>
        <v>0</v>
      </c>
      <c r="X235" t="b">
        <f>AND(U235=1,V235=0,W235=0)</f>
        <v>0</v>
      </c>
      <c r="Y235" s="8">
        <f>IF(V235=1,(K235-L235)*10000)</f>
        <v>36.42499999999771</v>
      </c>
      <c r="Z235" s="8" t="b">
        <f>IF(W235=1,(H235-M235)*10000)</f>
        <v>0</v>
      </c>
      <c r="AA235" s="8" t="b">
        <f>IF(X235=1,(K235-F235)*10000)</f>
        <v>0</v>
      </c>
    </row>
    <row r="236" spans="1:27" ht="12.75">
      <c r="A236" s="7">
        <v>39401</v>
      </c>
      <c r="B236" s="1">
        <v>2.0507</v>
      </c>
      <c r="C236" s="1">
        <v>2.0618</v>
      </c>
      <c r="D236" s="1">
        <v>2.0417</v>
      </c>
      <c r="E236" s="1">
        <f>C236-D236</f>
        <v>0.020099999999999785</v>
      </c>
      <c r="F236" s="1">
        <v>2.0437</v>
      </c>
      <c r="G236" s="13">
        <f>E235*$G$8</f>
        <v>0.005487000000000015</v>
      </c>
      <c r="H236" s="14">
        <f>F235+G236</f>
        <v>2.056287</v>
      </c>
      <c r="I236" s="15">
        <f>H236+G236</f>
        <v>2.061774</v>
      </c>
      <c r="J236" s="16">
        <f>K236+0.001</f>
        <v>2.046313</v>
      </c>
      <c r="K236" s="17">
        <f>F235-G236</f>
        <v>2.045313</v>
      </c>
      <c r="L236" s="18">
        <f>K236-G236</f>
        <v>2.039826</v>
      </c>
      <c r="M236" s="19">
        <f>H236-0.001</f>
        <v>2.0552870000000003</v>
      </c>
      <c r="N236" t="b">
        <f>AND(H236&gt;D236,H236&lt;C236)</f>
        <v>1</v>
      </c>
      <c r="O236" t="b">
        <f>AND(N236=1,I236&lt;C236)</f>
        <v>1</v>
      </c>
      <c r="P236" t="b">
        <f>AND(N236=1,O236=0,J236&lt;C236)</f>
        <v>0</v>
      </c>
      <c r="Q236" t="b">
        <f>AND(N236=1,O236=0,P236=0)</f>
        <v>0</v>
      </c>
      <c r="R236" s="8">
        <f>IF(O236=1,(I236-H236)*10000)</f>
        <v>54.870000000000196</v>
      </c>
      <c r="S236" s="8" t="b">
        <f>IF(P236=1,(J236-H236)*10000)</f>
        <v>0</v>
      </c>
      <c r="T236" s="8" t="b">
        <f>IF(Q236=1,(F236-H236)*10000)</f>
        <v>0</v>
      </c>
      <c r="U236" t="b">
        <f>AND(K236&lt;C236,K236&gt;D236)</f>
        <v>1</v>
      </c>
      <c r="V236" t="b">
        <f>AND(U236=1,L236&gt;D236)</f>
        <v>0</v>
      </c>
      <c r="W236" t="b">
        <f>AND(V236=0,U236=1,M236&lt;C236)</f>
        <v>1</v>
      </c>
      <c r="X236" t="b">
        <f>AND(U236=1,V236=0,W236=0)</f>
        <v>0</v>
      </c>
      <c r="Y236" s="8" t="b">
        <f>IF(V236=1,(K236-L236)*10000)</f>
        <v>0</v>
      </c>
      <c r="Z236" s="8">
        <f>IF(W236=1,(H236-M236)*10000)</f>
        <v>9.999999999998899</v>
      </c>
      <c r="AA236" s="8" t="b">
        <f>IF(X236=1,(K236-F236)*10000)</f>
        <v>0</v>
      </c>
    </row>
    <row r="237" spans="1:27" ht="12.75">
      <c r="A237" s="7">
        <v>39402</v>
      </c>
      <c r="B237" s="1">
        <v>2.0436</v>
      </c>
      <c r="C237" s="1">
        <v>2.0551</v>
      </c>
      <c r="D237" s="1">
        <v>2.0351</v>
      </c>
      <c r="E237" s="1">
        <f>C237-D237</f>
        <v>0.020000000000000018</v>
      </c>
      <c r="F237" s="1">
        <v>2.0546</v>
      </c>
      <c r="G237" s="13">
        <f>E236*$G$8</f>
        <v>0.003115499999999967</v>
      </c>
      <c r="H237" s="14">
        <f>F236+G237</f>
        <v>2.0468154999999997</v>
      </c>
      <c r="I237" s="15">
        <f>H237+G237</f>
        <v>2.0499309999999995</v>
      </c>
      <c r="J237" s="16">
        <f>K237+0.001</f>
        <v>2.0415845</v>
      </c>
      <c r="K237" s="17">
        <f>F236-G237</f>
        <v>2.0405845</v>
      </c>
      <c r="L237" s="18">
        <f>K237-G237</f>
        <v>2.037469</v>
      </c>
      <c r="M237" s="19">
        <f>H237-0.001</f>
        <v>2.0458155</v>
      </c>
      <c r="N237" t="b">
        <f>AND(H237&gt;D237,H237&lt;C237)</f>
        <v>1</v>
      </c>
      <c r="O237" t="b">
        <f>AND(N237=1,I237&lt;C237)</f>
        <v>1</v>
      </c>
      <c r="P237" t="b">
        <f>AND(N237=1,O237=0,J237&lt;C237)</f>
        <v>0</v>
      </c>
      <c r="Q237" t="b">
        <f>AND(N237=1,O237=0,P237=0)</f>
        <v>0</v>
      </c>
      <c r="R237" s="8">
        <f>IF(O237=1,(I237-H237)*10000)</f>
        <v>31.154999999998267</v>
      </c>
      <c r="S237" s="8" t="b">
        <f>IF(P237=1,(J237-H237)*10000)</f>
        <v>0</v>
      </c>
      <c r="T237" s="8" t="b">
        <f>IF(Q237=1,(F237-H237)*10000)</f>
        <v>0</v>
      </c>
      <c r="U237" t="b">
        <f>AND(K237&lt;C237,K237&gt;D237)</f>
        <v>1</v>
      </c>
      <c r="V237" t="b">
        <f>AND(U237=1,L237&gt;D237)</f>
        <v>1</v>
      </c>
      <c r="W237" t="b">
        <f>AND(V237=0,U237=1,M237&lt;C237)</f>
        <v>0</v>
      </c>
      <c r="X237" t="b">
        <f>AND(U237=1,V237=0,W237=0)</f>
        <v>0</v>
      </c>
      <c r="Y237" s="8">
        <f>IF(V237=1,(K237-L237)*10000)</f>
        <v>31.154999999998267</v>
      </c>
      <c r="Z237" s="8" t="b">
        <f>IF(W237=1,(H237-M237)*10000)</f>
        <v>0</v>
      </c>
      <c r="AA237" s="8" t="b">
        <f>IF(X237=1,(K237-F237)*10000)</f>
        <v>0</v>
      </c>
    </row>
    <row r="238" spans="1:27" ht="12.75">
      <c r="A238" s="7">
        <v>39405</v>
      </c>
      <c r="B238" s="1">
        <v>2.0537</v>
      </c>
      <c r="C238" s="1">
        <v>2.0565</v>
      </c>
      <c r="D238" s="1">
        <v>2.045</v>
      </c>
      <c r="E238" s="1">
        <f>C238-D238</f>
        <v>0.011500000000000288</v>
      </c>
      <c r="F238" s="1">
        <v>2.0497</v>
      </c>
      <c r="G238" s="13">
        <f>E237*$G$8</f>
        <v>0.003100000000000003</v>
      </c>
      <c r="H238" s="14">
        <f>F237+G238</f>
        <v>2.0577</v>
      </c>
      <c r="I238" s="15">
        <f>H238+G238</f>
        <v>2.0608</v>
      </c>
      <c r="J238" s="16">
        <f>K238+0.001</f>
        <v>2.0525</v>
      </c>
      <c r="K238" s="17">
        <f>F237-G238</f>
        <v>2.0515000000000003</v>
      </c>
      <c r="L238" s="18">
        <f>K238-G238</f>
        <v>2.0484000000000004</v>
      </c>
      <c r="M238" s="19">
        <f>H238-0.001</f>
        <v>2.0567</v>
      </c>
      <c r="N238" t="b">
        <f>AND(H238&gt;D238,H238&lt;C238)</f>
        <v>0</v>
      </c>
      <c r="O238" t="b">
        <f>AND(N238=1,I238&lt;C238)</f>
        <v>0</v>
      </c>
      <c r="P238" t="b">
        <f>AND(N238=1,O238=0,J238&lt;C238)</f>
        <v>0</v>
      </c>
      <c r="Q238" t="b">
        <f>AND(N238=1,O238=0,P238=0)</f>
        <v>0</v>
      </c>
      <c r="R238" s="8" t="b">
        <f>IF(O238=1,(I238-H238)*10000)</f>
        <v>0</v>
      </c>
      <c r="S238" s="8" t="b">
        <f>IF(P238=1,(J238-H238)*10000)</f>
        <v>0</v>
      </c>
      <c r="T238" s="8" t="b">
        <f>IF(Q238=1,(F238-H238)*10000)</f>
        <v>0</v>
      </c>
      <c r="U238" t="b">
        <f>AND(K238&lt;C238,K238&gt;D238)</f>
        <v>1</v>
      </c>
      <c r="V238" t="b">
        <f>AND(U238=1,L238&gt;D238)</f>
        <v>1</v>
      </c>
      <c r="W238" t="b">
        <f>AND(V238=0,U238=1,M238&lt;C238)</f>
        <v>0</v>
      </c>
      <c r="X238" t="b">
        <f>AND(U238=1,V238=0,W238=0)</f>
        <v>0</v>
      </c>
      <c r="Y238" s="8">
        <f>IF(V238=1,(K238-L238)*10000)</f>
        <v>30.999999999998806</v>
      </c>
      <c r="Z238" s="8" t="b">
        <f>IF(W238=1,(H238-M238)*10000)</f>
        <v>0</v>
      </c>
      <c r="AA238" s="8" t="b">
        <f>IF(X238=1,(K238-F238)*10000)</f>
        <v>0</v>
      </c>
    </row>
    <row r="239" spans="1:27" ht="12.75">
      <c r="A239" s="7">
        <v>39406</v>
      </c>
      <c r="B239" s="1">
        <v>2.0496</v>
      </c>
      <c r="C239" s="1">
        <v>2.0682</v>
      </c>
      <c r="D239" s="1">
        <v>2.0455</v>
      </c>
      <c r="E239" s="1">
        <f>C239-D239</f>
        <v>0.022699999999999942</v>
      </c>
      <c r="F239" s="1">
        <v>2.067</v>
      </c>
      <c r="G239" s="13">
        <f>E238*$G$8</f>
        <v>0.0017825000000000447</v>
      </c>
      <c r="H239" s="14">
        <f>F238+G239</f>
        <v>2.0514825</v>
      </c>
      <c r="I239" s="15">
        <f>H239+G239</f>
        <v>2.053265</v>
      </c>
      <c r="J239" s="16">
        <f>K239+0.001</f>
        <v>2.0489175</v>
      </c>
      <c r="K239" s="17">
        <f>F238-G239</f>
        <v>2.0479175</v>
      </c>
      <c r="L239" s="18">
        <f>K239-G239</f>
        <v>2.046135</v>
      </c>
      <c r="M239" s="19">
        <f>H239-0.001</f>
        <v>2.0504825</v>
      </c>
      <c r="N239" t="b">
        <f>AND(H239&gt;D239,H239&lt;C239)</f>
        <v>1</v>
      </c>
      <c r="O239" t="b">
        <f>AND(N239=1,I239&lt;C239)</f>
        <v>1</v>
      </c>
      <c r="P239" t="b">
        <f>AND(N239=1,O239=0,J239&lt;C239)</f>
        <v>0</v>
      </c>
      <c r="Q239" t="b">
        <f>AND(N239=1,O239=0,P239=0)</f>
        <v>0</v>
      </c>
      <c r="R239" s="8">
        <f>IF(O239=1,(I239-H239)*10000)</f>
        <v>17.825000000000202</v>
      </c>
      <c r="S239" s="8" t="b">
        <f>IF(P239=1,(J239-H239)*10000)</f>
        <v>0</v>
      </c>
      <c r="T239" s="8" t="b">
        <f>IF(Q239=1,(F239-H239)*10000)</f>
        <v>0</v>
      </c>
      <c r="U239" t="b">
        <f>AND(K239&lt;C239,K239&gt;D239)</f>
        <v>1</v>
      </c>
      <c r="V239" t="b">
        <f>AND(U239=1,L239&gt;D239)</f>
        <v>1</v>
      </c>
      <c r="W239" t="b">
        <f>AND(V239=0,U239=1,M239&lt;C239)</f>
        <v>0</v>
      </c>
      <c r="X239" t="b">
        <f>AND(U239=1,V239=0,W239=0)</f>
        <v>0</v>
      </c>
      <c r="Y239" s="8">
        <f>IF(V239=1,(K239-L239)*10000)</f>
        <v>17.825000000000202</v>
      </c>
      <c r="Z239" s="8" t="b">
        <f>IF(W239=1,(H239-M239)*10000)</f>
        <v>0</v>
      </c>
      <c r="AA239" s="8" t="b">
        <f>IF(X239=1,(K239-F239)*10000)</f>
        <v>0</v>
      </c>
    </row>
    <row r="240" spans="1:27" ht="12.75">
      <c r="A240" s="7">
        <v>39407</v>
      </c>
      <c r="B240" s="1">
        <v>2.0671</v>
      </c>
      <c r="C240" s="1">
        <v>2.0697</v>
      </c>
      <c r="D240" s="1">
        <v>2.0526</v>
      </c>
      <c r="E240" s="1">
        <f>C240-D240</f>
        <v>0.017100000000000115</v>
      </c>
      <c r="F240" s="1">
        <v>2.0628</v>
      </c>
      <c r="G240" s="13">
        <f>E239*$G$8</f>
        <v>0.0035184999999999913</v>
      </c>
      <c r="H240" s="14">
        <f>F239+G240</f>
        <v>2.0705185000000004</v>
      </c>
      <c r="I240" s="15">
        <f>H240+G240</f>
        <v>2.0740370000000006</v>
      </c>
      <c r="J240" s="16">
        <f>K240+0.001</f>
        <v>2.0644815</v>
      </c>
      <c r="K240" s="17">
        <f>F239-G240</f>
        <v>2.0634815</v>
      </c>
      <c r="L240" s="18">
        <f>K240-G240</f>
        <v>2.0599629999999998</v>
      </c>
      <c r="M240" s="19">
        <f>H240-0.001</f>
        <v>2.0695185000000005</v>
      </c>
      <c r="N240" t="b">
        <f>AND(H240&gt;D240,H240&lt;C240)</f>
        <v>0</v>
      </c>
      <c r="O240" t="b">
        <f>AND(N240=1,I240&lt;C240)</f>
        <v>0</v>
      </c>
      <c r="P240" t="b">
        <f>AND(N240=1,O240=0,J240&lt;C240)</f>
        <v>0</v>
      </c>
      <c r="Q240" t="b">
        <f>AND(N240=1,O240=0,P240=0)</f>
        <v>0</v>
      </c>
      <c r="R240" s="8" t="b">
        <f>IF(O240=1,(I240-H240)*10000)</f>
        <v>0</v>
      </c>
      <c r="S240" s="8" t="b">
        <f>IF(P240=1,(J240-H240)*10000)</f>
        <v>0</v>
      </c>
      <c r="T240" s="8" t="b">
        <f>IF(Q240=1,(F240-H240)*10000)</f>
        <v>0</v>
      </c>
      <c r="U240" t="b">
        <f>AND(K240&lt;C240,K240&gt;D240)</f>
        <v>1</v>
      </c>
      <c r="V240" t="b">
        <f>AND(U240=1,L240&gt;D240)</f>
        <v>1</v>
      </c>
      <c r="W240" t="b">
        <f>AND(V240=0,U240=1,M240&lt;C240)</f>
        <v>0</v>
      </c>
      <c r="X240" t="b">
        <f>AND(U240=1,V240=0,W240=0)</f>
        <v>0</v>
      </c>
      <c r="Y240" s="8">
        <f>IF(V240=1,(K240-L240)*10000)</f>
        <v>35.18500000000202</v>
      </c>
      <c r="Z240" s="8" t="b">
        <f>IF(W240=1,(H240-M240)*10000)</f>
        <v>0</v>
      </c>
      <c r="AA240" s="8" t="b">
        <f>IF(X240=1,(K240-F240)*10000)</f>
        <v>0</v>
      </c>
    </row>
    <row r="241" spans="1:27" ht="12.75">
      <c r="A241" s="7">
        <v>39408</v>
      </c>
      <c r="B241" s="1">
        <v>2.063</v>
      </c>
      <c r="C241" s="1">
        <v>2.0684</v>
      </c>
      <c r="D241" s="1">
        <v>2.0585</v>
      </c>
      <c r="E241" s="1">
        <f>C241-D241</f>
        <v>0.00990000000000002</v>
      </c>
      <c r="F241" s="1">
        <v>2.0624</v>
      </c>
      <c r="G241" s="13">
        <f>E240*$G$8</f>
        <v>0.002650500000000018</v>
      </c>
      <c r="H241" s="14">
        <f>F240+G241</f>
        <v>2.0654505000000003</v>
      </c>
      <c r="I241" s="15">
        <f>H241+G241</f>
        <v>2.0681010000000004</v>
      </c>
      <c r="J241" s="16">
        <f>K241+0.001</f>
        <v>2.0611495</v>
      </c>
      <c r="K241" s="17">
        <f>F240-G241</f>
        <v>2.0601495</v>
      </c>
      <c r="L241" s="18">
        <f>K241-G241</f>
        <v>2.057499</v>
      </c>
      <c r="M241" s="19">
        <f>H241-0.001</f>
        <v>2.0644505000000004</v>
      </c>
      <c r="N241" t="b">
        <f>AND(H241&gt;D241,H241&lt;C241)</f>
        <v>1</v>
      </c>
      <c r="O241" t="b">
        <f>AND(N241=1,I241&lt;C241)</f>
        <v>1</v>
      </c>
      <c r="P241" t="b">
        <f>AND(N241=1,O241=0,J241&lt;C241)</f>
        <v>0</v>
      </c>
      <c r="Q241" t="b">
        <f>AND(N241=1,O241=0,P241=0)</f>
        <v>0</v>
      </c>
      <c r="R241" s="8">
        <f>IF(O241=1,(I241-H241)*10000)</f>
        <v>26.50500000000111</v>
      </c>
      <c r="S241" s="8" t="b">
        <f>IF(P241=1,(J241-H241)*10000)</f>
        <v>0</v>
      </c>
      <c r="T241" s="8" t="b">
        <f>IF(Q241=1,(F241-H241)*10000)</f>
        <v>0</v>
      </c>
      <c r="U241" t="b">
        <f>AND(K241&lt;C241,K241&gt;D241)</f>
        <v>1</v>
      </c>
      <c r="V241" t="b">
        <f>AND(U241=1,L241&gt;D241)</f>
        <v>0</v>
      </c>
      <c r="W241" t="b">
        <f>AND(V241=0,U241=1,M241&lt;C241)</f>
        <v>1</v>
      </c>
      <c r="X241" t="b">
        <f>AND(U241=1,V241=0,W241=0)</f>
        <v>0</v>
      </c>
      <c r="Y241" s="8" t="b">
        <f>IF(V241=1,(K241-L241)*10000)</f>
        <v>0</v>
      </c>
      <c r="Z241" s="8">
        <f>IF(W241=1,(H241-M241)*10000)</f>
        <v>9.999999999998899</v>
      </c>
      <c r="AA241" s="8" t="b">
        <f>IF(X241=1,(K241-F241)*10000)</f>
        <v>0</v>
      </c>
    </row>
    <row r="242" spans="1:27" ht="12.75">
      <c r="A242" s="7">
        <v>39409</v>
      </c>
      <c r="B242" s="1">
        <v>2.0623</v>
      </c>
      <c r="C242" s="1">
        <v>2.0765</v>
      </c>
      <c r="D242" s="1">
        <v>2.0516</v>
      </c>
      <c r="E242" s="1">
        <f>C242-D242</f>
        <v>0.0248999999999997</v>
      </c>
      <c r="F242" s="1">
        <v>2.0627</v>
      </c>
      <c r="G242" s="13">
        <f>E241*$G$8</f>
        <v>0.001534500000000003</v>
      </c>
      <c r="H242" s="14">
        <f>F241+G242</f>
        <v>2.0639345</v>
      </c>
      <c r="I242" s="15">
        <f>H242+G242</f>
        <v>2.0654689999999998</v>
      </c>
      <c r="J242" s="16">
        <f>K242+0.001</f>
        <v>2.0618654999999997</v>
      </c>
      <c r="K242" s="17">
        <f>F241-G242</f>
        <v>2.0608655</v>
      </c>
      <c r="L242" s="18">
        <f>K242-G242</f>
        <v>2.059331</v>
      </c>
      <c r="M242" s="19">
        <f>H242-0.001</f>
        <v>2.0629345</v>
      </c>
      <c r="N242" t="b">
        <f>AND(H242&gt;D242,H242&lt;C242)</f>
        <v>1</v>
      </c>
      <c r="O242" t="b">
        <f>AND(N242=1,I242&lt;C242)</f>
        <v>1</v>
      </c>
      <c r="P242" t="b">
        <f>AND(N242=1,O242=0,J242&lt;C242)</f>
        <v>0</v>
      </c>
      <c r="Q242" t="b">
        <f>AND(N242=1,O242=0,P242=0)</f>
        <v>0</v>
      </c>
      <c r="R242" s="8">
        <f>IF(O242=1,(I242-H242)*10000)</f>
        <v>15.344999999999942</v>
      </c>
      <c r="S242" s="8" t="b">
        <f>IF(P242=1,(J242-H242)*10000)</f>
        <v>0</v>
      </c>
      <c r="T242" s="8" t="b">
        <f>IF(Q242=1,(F242-H242)*10000)</f>
        <v>0</v>
      </c>
      <c r="U242" t="b">
        <f>AND(K242&lt;C242,K242&gt;D242)</f>
        <v>1</v>
      </c>
      <c r="V242" t="b">
        <f>AND(U242=1,L242&gt;D242)</f>
        <v>1</v>
      </c>
      <c r="W242" t="b">
        <f>AND(V242=0,U242=1,M242&lt;C242)</f>
        <v>0</v>
      </c>
      <c r="X242" t="b">
        <f>AND(U242=1,V242=0,W242=0)</f>
        <v>0</v>
      </c>
      <c r="Y242" s="8">
        <f>IF(V242=1,(K242-L242)*10000)</f>
        <v>15.344999999999942</v>
      </c>
      <c r="Z242" s="8" t="b">
        <f>IF(W242=1,(H242-M242)*10000)</f>
        <v>0</v>
      </c>
      <c r="AA242" s="8" t="b">
        <f>IF(X242=1,(K242-F242)*10000)</f>
        <v>0</v>
      </c>
    </row>
    <row r="243" spans="1:27" ht="12.75">
      <c r="A243" s="7">
        <v>39412</v>
      </c>
      <c r="B243" s="1">
        <v>2.0618</v>
      </c>
      <c r="C243" s="1">
        <v>2.0737</v>
      </c>
      <c r="D243" s="1">
        <v>2.0613</v>
      </c>
      <c r="E243" s="1">
        <f>C243-D243</f>
        <v>0.012399999999999967</v>
      </c>
      <c r="F243" s="1">
        <v>2.0702</v>
      </c>
      <c r="G243" s="13">
        <f>E242*$G$8</f>
        <v>0.0038594999999999537</v>
      </c>
      <c r="H243" s="14">
        <f>F242+G243</f>
        <v>2.0665595</v>
      </c>
      <c r="I243" s="15">
        <f>H243+G243</f>
        <v>2.070419</v>
      </c>
      <c r="J243" s="16">
        <f>K243+0.001</f>
        <v>2.0598405</v>
      </c>
      <c r="K243" s="17">
        <f>F242-G243</f>
        <v>2.0588405</v>
      </c>
      <c r="L243" s="18">
        <f>K243-G243</f>
        <v>2.054981</v>
      </c>
      <c r="M243" s="19">
        <f>H243-0.001</f>
        <v>2.0655595</v>
      </c>
      <c r="N243" t="b">
        <f>AND(H243&gt;D243,H243&lt;C243)</f>
        <v>1</v>
      </c>
      <c r="O243" t="b">
        <f>AND(N243=1,I243&lt;C243)</f>
        <v>1</v>
      </c>
      <c r="P243" t="b">
        <f>AND(N243=1,O243=0,J243&lt;C243)</f>
        <v>0</v>
      </c>
      <c r="Q243" t="b">
        <f>AND(N243=1,O243=0,P243=0)</f>
        <v>0</v>
      </c>
      <c r="R243" s="8">
        <f>IF(O243=1,(I243-H243)*10000)</f>
        <v>38.59499999999905</v>
      </c>
      <c r="S243" s="8" t="b">
        <f>IF(P243=1,(J243-H243)*10000)</f>
        <v>0</v>
      </c>
      <c r="T243" s="8" t="b">
        <f>IF(Q243=1,(F243-H243)*10000)</f>
        <v>0</v>
      </c>
      <c r="U243" t="b">
        <f>AND(K243&lt;C243,K243&gt;D243)</f>
        <v>0</v>
      </c>
      <c r="V243" t="b">
        <f>AND(U243=1,L243&gt;D243)</f>
        <v>0</v>
      </c>
      <c r="W243" t="b">
        <f>AND(V243=0,U243=1,M243&lt;C243)</f>
        <v>0</v>
      </c>
      <c r="X243" t="b">
        <f>AND(U243=1,V243=0,W243=0)</f>
        <v>0</v>
      </c>
      <c r="Y243" s="8" t="b">
        <f>IF(V243=1,(K243-L243)*10000)</f>
        <v>0</v>
      </c>
      <c r="Z243" s="8" t="b">
        <f>IF(W243=1,(H243-M243)*10000)</f>
        <v>0</v>
      </c>
      <c r="AA243" s="8" t="b">
        <f>IF(X243=1,(K243-F243)*10000)</f>
        <v>0</v>
      </c>
    </row>
    <row r="244" spans="1:27" ht="12.75">
      <c r="A244" s="7">
        <v>39413</v>
      </c>
      <c r="B244" s="1">
        <v>2.0701</v>
      </c>
      <c r="C244" s="1">
        <v>2.0756</v>
      </c>
      <c r="D244" s="1">
        <v>2.064</v>
      </c>
      <c r="E244" s="1">
        <f>C244-D244</f>
        <v>0.011600000000000055</v>
      </c>
      <c r="F244" s="1">
        <v>2.0667</v>
      </c>
      <c r="G244" s="13">
        <f>E243*$G$8</f>
        <v>0.001921999999999995</v>
      </c>
      <c r="H244" s="14">
        <f>F243+G244</f>
        <v>2.072122</v>
      </c>
      <c r="I244" s="15">
        <f>H244+G244</f>
        <v>2.0740439999999998</v>
      </c>
      <c r="J244" s="16">
        <f>K244+0.001</f>
        <v>2.0692779999999997</v>
      </c>
      <c r="K244" s="17">
        <f>F243-G244</f>
        <v>2.068278</v>
      </c>
      <c r="L244" s="18">
        <f>K244-G244</f>
        <v>2.066356</v>
      </c>
      <c r="M244" s="19">
        <f>H244-0.001</f>
        <v>2.071122</v>
      </c>
      <c r="N244" t="b">
        <f>AND(H244&gt;D244,H244&lt;C244)</f>
        <v>1</v>
      </c>
      <c r="O244" t="b">
        <f>AND(N244=1,I244&lt;C244)</f>
        <v>1</v>
      </c>
      <c r="P244" t="b">
        <f>AND(N244=1,O244=0,J244&lt;C244)</f>
        <v>0</v>
      </c>
      <c r="Q244" t="b">
        <f>AND(N244=1,O244=0,P244=0)</f>
        <v>0</v>
      </c>
      <c r="R244" s="8">
        <f>IF(O244=1,(I244-H244)*10000)</f>
        <v>19.219999999999793</v>
      </c>
      <c r="S244" s="8" t="b">
        <f>IF(P244=1,(J244-H244)*10000)</f>
        <v>0</v>
      </c>
      <c r="T244" s="8" t="b">
        <f>IF(Q244=1,(F244-H244)*10000)</f>
        <v>0</v>
      </c>
      <c r="U244" t="b">
        <f>AND(K244&lt;C244,K244&gt;D244)</f>
        <v>1</v>
      </c>
      <c r="V244" t="b">
        <f>AND(U244=1,L244&gt;D244)</f>
        <v>1</v>
      </c>
      <c r="W244" t="b">
        <f>AND(V244=0,U244=1,M244&lt;C244)</f>
        <v>0</v>
      </c>
      <c r="X244" t="b">
        <f>AND(U244=1,V244=0,W244=0)</f>
        <v>0</v>
      </c>
      <c r="Y244" s="8">
        <f>IF(V244=1,(K244-L244)*10000)</f>
        <v>19.219999999999793</v>
      </c>
      <c r="Z244" s="8" t="b">
        <f>IF(W244=1,(H244-M244)*10000)</f>
        <v>0</v>
      </c>
      <c r="AA244" s="8" t="b">
        <f>IF(X244=1,(K244-F244)*10000)</f>
        <v>0</v>
      </c>
    </row>
    <row r="245" spans="1:27" ht="12.75">
      <c r="A245" s="7">
        <v>39414</v>
      </c>
      <c r="B245" s="1">
        <v>2.0666</v>
      </c>
      <c r="C245" s="1">
        <v>2.0832</v>
      </c>
      <c r="D245" s="1">
        <v>2.0581</v>
      </c>
      <c r="E245" s="1">
        <f>C245-D245</f>
        <v>0.025100000000000122</v>
      </c>
      <c r="F245" s="1">
        <v>2.0802</v>
      </c>
      <c r="G245" s="13">
        <f>E244*$G$8</f>
        <v>0.0017980000000000086</v>
      </c>
      <c r="H245" s="14">
        <f>F244+G245</f>
        <v>2.068498</v>
      </c>
      <c r="I245" s="15">
        <f>H245+G245</f>
        <v>2.070296</v>
      </c>
      <c r="J245" s="16">
        <f>K245+0.001</f>
        <v>2.065902</v>
      </c>
      <c r="K245" s="17">
        <f>F244-G245</f>
        <v>2.064902</v>
      </c>
      <c r="L245" s="18">
        <f>K245-G245</f>
        <v>2.063104</v>
      </c>
      <c r="M245" s="19">
        <f>H245-0.001</f>
        <v>2.067498</v>
      </c>
      <c r="N245" t="b">
        <f>AND(H245&gt;D245,H245&lt;C245)</f>
        <v>1</v>
      </c>
      <c r="O245" t="b">
        <f>AND(N245=1,I245&lt;C245)</f>
        <v>1</v>
      </c>
      <c r="P245" t="b">
        <f>AND(N245=1,O245=0,J245&lt;C245)</f>
        <v>0</v>
      </c>
      <c r="Q245" t="b">
        <f>AND(N245=1,O245=0,P245=0)</f>
        <v>0</v>
      </c>
      <c r="R245" s="8">
        <f>IF(O245=1,(I245-H245)*10000)</f>
        <v>17.979999999999663</v>
      </c>
      <c r="S245" s="8" t="b">
        <f>IF(P245=1,(J245-H245)*10000)</f>
        <v>0</v>
      </c>
      <c r="T245" s="8" t="b">
        <f>IF(Q245=1,(F245-H245)*10000)</f>
        <v>0</v>
      </c>
      <c r="U245" t="b">
        <f>AND(K245&lt;C245,K245&gt;D245)</f>
        <v>1</v>
      </c>
      <c r="V245" t="b">
        <f>AND(U245=1,L245&gt;D245)</f>
        <v>1</v>
      </c>
      <c r="W245" t="b">
        <f>AND(V245=0,U245=1,M245&lt;C245)</f>
        <v>0</v>
      </c>
      <c r="X245" t="b">
        <f>AND(U245=1,V245=0,W245=0)</f>
        <v>0</v>
      </c>
      <c r="Y245" s="8">
        <f>IF(V245=1,(K245-L245)*10000)</f>
        <v>17.979999999999663</v>
      </c>
      <c r="Z245" s="8" t="b">
        <f>IF(W245=1,(H245-M245)*10000)</f>
        <v>0</v>
      </c>
      <c r="AA245" s="8" t="b">
        <f>IF(X245=1,(K245-F245)*10000)</f>
        <v>0</v>
      </c>
    </row>
    <row r="246" spans="1:27" ht="12.75">
      <c r="A246" s="7">
        <v>39415</v>
      </c>
      <c r="B246" s="1">
        <v>2.08</v>
      </c>
      <c r="C246" s="1">
        <v>2.08</v>
      </c>
      <c r="D246" s="1">
        <v>2.0592</v>
      </c>
      <c r="E246" s="1">
        <f>C246-D246</f>
        <v>0.02079999999999993</v>
      </c>
      <c r="F246" s="1">
        <v>2.0617</v>
      </c>
      <c r="G246" s="13">
        <f>E245*$G$8</f>
        <v>0.003890500000000019</v>
      </c>
      <c r="H246" s="14">
        <f>F245+G246</f>
        <v>2.0840905000000003</v>
      </c>
      <c r="I246" s="15">
        <f>H246+G246</f>
        <v>2.087981</v>
      </c>
      <c r="J246" s="16">
        <f>K246+0.001</f>
        <v>2.0773094999999997</v>
      </c>
      <c r="K246" s="17">
        <f>F245-G246</f>
        <v>2.0763095</v>
      </c>
      <c r="L246" s="18">
        <f>K246-G246</f>
        <v>2.072419</v>
      </c>
      <c r="M246" s="19">
        <f>H246-0.001</f>
        <v>2.0830905000000004</v>
      </c>
      <c r="N246" t="b">
        <f>AND(H246&gt;D246,H246&lt;C246)</f>
        <v>0</v>
      </c>
      <c r="O246" t="b">
        <f>AND(N246=1,I246&lt;C246)</f>
        <v>0</v>
      </c>
      <c r="P246" t="b">
        <f>AND(N246=1,O246=0,J246&lt;C246)</f>
        <v>0</v>
      </c>
      <c r="Q246" t="b">
        <f>AND(N246=1,O246=0,P246=0)</f>
        <v>0</v>
      </c>
      <c r="R246" s="8" t="b">
        <f>IF(O246=1,(I246-H246)*10000)</f>
        <v>0</v>
      </c>
      <c r="S246" s="8" t="b">
        <f>IF(P246=1,(J246-H246)*10000)</f>
        <v>0</v>
      </c>
      <c r="T246" s="8" t="b">
        <f>IF(Q246=1,(F246-H246)*10000)</f>
        <v>0</v>
      </c>
      <c r="U246" t="b">
        <f>AND(K246&lt;C246,K246&gt;D246)</f>
        <v>1</v>
      </c>
      <c r="V246" t="b">
        <f>AND(U246=1,L246&gt;D246)</f>
        <v>1</v>
      </c>
      <c r="W246" t="b">
        <f>AND(V246=0,U246=1,M246&lt;C246)</f>
        <v>0</v>
      </c>
      <c r="X246" t="b">
        <f>AND(U246=1,V246=0,W246=0)</f>
        <v>0</v>
      </c>
      <c r="Y246" s="8">
        <f>IF(V246=1,(K246-L246)*10000)</f>
        <v>38.90499999999797</v>
      </c>
      <c r="Z246" s="8" t="b">
        <f>IF(W246=1,(H246-M246)*10000)</f>
        <v>0</v>
      </c>
      <c r="AA246" s="8" t="b">
        <f>IF(X246=1,(K246-F246)*10000)</f>
        <v>0</v>
      </c>
    </row>
    <row r="247" spans="1:27" ht="12.75">
      <c r="A247" s="7">
        <v>39416</v>
      </c>
      <c r="B247" s="1">
        <v>2.0615</v>
      </c>
      <c r="C247" s="1">
        <v>2.07</v>
      </c>
      <c r="D247" s="1">
        <v>2.0533</v>
      </c>
      <c r="E247" s="1">
        <f>C247-D247</f>
        <v>0.016699999999999715</v>
      </c>
      <c r="F247" s="1">
        <v>2.0562</v>
      </c>
      <c r="G247" s="13">
        <f>E246*$G$8</f>
        <v>0.003223999999999989</v>
      </c>
      <c r="H247" s="14">
        <f>F246+G247</f>
        <v>2.064924</v>
      </c>
      <c r="I247" s="15">
        <f>H247+G247</f>
        <v>2.068148</v>
      </c>
      <c r="J247" s="16">
        <f>K247+0.001</f>
        <v>2.059476</v>
      </c>
      <c r="K247" s="17">
        <f>F246-G247</f>
        <v>2.058476</v>
      </c>
      <c r="L247" s="18">
        <f>K247-G247</f>
        <v>2.0552520000000003</v>
      </c>
      <c r="M247" s="19">
        <f>H247-0.001</f>
        <v>2.063924</v>
      </c>
      <c r="N247" t="b">
        <f>AND(H247&gt;D247,H247&lt;C247)</f>
        <v>1</v>
      </c>
      <c r="O247" t="b">
        <f>AND(N247=1,I247&lt;C247)</f>
        <v>1</v>
      </c>
      <c r="P247" t="b">
        <f>AND(N247=1,O247=0,J247&lt;C247)</f>
        <v>0</v>
      </c>
      <c r="Q247" t="b">
        <f>AND(N247=1,O247=0,P247=0)</f>
        <v>0</v>
      </c>
      <c r="R247" s="8">
        <f>IF(O247=1,(I247-H247)*10000)</f>
        <v>32.239999999998936</v>
      </c>
      <c r="S247" s="8" t="b">
        <f>IF(P247=1,(J247-H247)*10000)</f>
        <v>0</v>
      </c>
      <c r="T247" s="8" t="b">
        <f>IF(Q247=1,(F247-H247)*10000)</f>
        <v>0</v>
      </c>
      <c r="U247" t="b">
        <f>AND(K247&lt;C247,K247&gt;D247)</f>
        <v>1</v>
      </c>
      <c r="V247" t="b">
        <f>AND(U247=1,L247&gt;D247)</f>
        <v>1</v>
      </c>
      <c r="W247" t="b">
        <f>AND(V247=0,U247=1,M247&lt;C247)</f>
        <v>0</v>
      </c>
      <c r="X247" t="b">
        <f>AND(U247=1,V247=0,W247=0)</f>
        <v>0</v>
      </c>
      <c r="Y247" s="8">
        <f>IF(V247=1,(K247-L247)*10000)</f>
        <v>32.239999999998936</v>
      </c>
      <c r="Z247" s="8" t="b">
        <f>IF(W247=1,(H247-M247)*10000)</f>
        <v>0</v>
      </c>
      <c r="AA247" s="8" t="b">
        <f>IF(X247=1,(K247-F247)*10000)</f>
        <v>0</v>
      </c>
    </row>
    <row r="248" spans="1:27" ht="12.75">
      <c r="A248" s="7">
        <v>39419</v>
      </c>
      <c r="B248" s="1">
        <v>2.0564</v>
      </c>
      <c r="C248" s="1">
        <v>2.0678</v>
      </c>
      <c r="D248" s="1">
        <v>2.0523</v>
      </c>
      <c r="E248" s="1">
        <f>C248-D248</f>
        <v>0.015500000000000291</v>
      </c>
      <c r="F248" s="1">
        <v>2.0635</v>
      </c>
      <c r="G248" s="13">
        <f>E247*$G$8</f>
        <v>0.002588499999999956</v>
      </c>
      <c r="H248" s="14">
        <f>F247+G248</f>
        <v>2.0587885</v>
      </c>
      <c r="I248" s="15">
        <f>H248+G248</f>
        <v>2.061377</v>
      </c>
      <c r="J248" s="16">
        <f>K248+0.001</f>
        <v>2.0546115</v>
      </c>
      <c r="K248" s="17">
        <f>F247-G248</f>
        <v>2.0536115</v>
      </c>
      <c r="L248" s="18">
        <f>K248-G248</f>
        <v>2.0510230000000003</v>
      </c>
      <c r="M248" s="19">
        <f>H248-0.001</f>
        <v>2.0577885</v>
      </c>
      <c r="N248" t="b">
        <f>AND(H248&gt;D248,H248&lt;C248)</f>
        <v>1</v>
      </c>
      <c r="O248" t="b">
        <f>AND(N248=1,I248&lt;C248)</f>
        <v>1</v>
      </c>
      <c r="P248" t="b">
        <f>AND(N248=1,O248=0,J248&lt;C248)</f>
        <v>0</v>
      </c>
      <c r="Q248" t="b">
        <f>AND(N248=1,O248=0,P248=0)</f>
        <v>0</v>
      </c>
      <c r="R248" s="8">
        <f>IF(O248=1,(I248-H248)*10000)</f>
        <v>25.884999999998826</v>
      </c>
      <c r="S248" s="8" t="b">
        <f>IF(P248=1,(J248-H248)*10000)</f>
        <v>0</v>
      </c>
      <c r="T248" s="8" t="b">
        <f>IF(Q248=1,(F248-H248)*10000)</f>
        <v>0</v>
      </c>
      <c r="U248" t="b">
        <f>AND(K248&lt;C248,K248&gt;D248)</f>
        <v>1</v>
      </c>
      <c r="V248" t="b">
        <f>AND(U248=1,L248&gt;D248)</f>
        <v>0</v>
      </c>
      <c r="W248" t="b">
        <f>AND(V248=0,U248=1,M248&lt;C248)</f>
        <v>1</v>
      </c>
      <c r="X248" t="b">
        <f>AND(U248=1,V248=0,W248=0)</f>
        <v>0</v>
      </c>
      <c r="Y248" s="8" t="b">
        <f>IF(V248=1,(K248-L248)*10000)</f>
        <v>0</v>
      </c>
      <c r="Z248" s="8">
        <f>IF(W248=1,(H248-M248)*10000)</f>
        <v>9.999999999998899</v>
      </c>
      <c r="AA248" s="8" t="b">
        <f>IF(X248=1,(K248-F248)*10000)</f>
        <v>0</v>
      </c>
    </row>
    <row r="249" spans="1:27" ht="12.75">
      <c r="A249" s="7">
        <v>39420</v>
      </c>
      <c r="B249" s="1">
        <v>2.0634</v>
      </c>
      <c r="C249" s="1">
        <v>2.0673</v>
      </c>
      <c r="D249" s="1">
        <v>2.0559</v>
      </c>
      <c r="E249" s="1">
        <f>C249-D249</f>
        <v>0.011400000000000077</v>
      </c>
      <c r="F249" s="1">
        <v>2.0598</v>
      </c>
      <c r="G249" s="13">
        <f>E248*$G$8</f>
        <v>0.0024025000000000452</v>
      </c>
      <c r="H249" s="14">
        <f>F248+G249</f>
        <v>2.0659025</v>
      </c>
      <c r="I249" s="15">
        <f>H249+G249</f>
        <v>2.068305</v>
      </c>
      <c r="J249" s="16">
        <f>K249+0.001</f>
        <v>2.0620974999999997</v>
      </c>
      <c r="K249" s="17">
        <f>F248-G249</f>
        <v>2.0610975</v>
      </c>
      <c r="L249" s="18">
        <f>K249-G249</f>
        <v>2.0586949999999997</v>
      </c>
      <c r="M249" s="19">
        <f>H249-0.001</f>
        <v>2.0649025</v>
      </c>
      <c r="N249" t="b">
        <f>AND(H249&gt;D249,H249&lt;C249)</f>
        <v>1</v>
      </c>
      <c r="O249" t="b">
        <f>AND(N249=1,I249&lt;C249)</f>
        <v>0</v>
      </c>
      <c r="P249" t="b">
        <f>AND(N249=1,O249=0,J249&lt;C249)</f>
        <v>1</v>
      </c>
      <c r="Q249" t="b">
        <f>AND(N249=1,O249=0,P249=0)</f>
        <v>0</v>
      </c>
      <c r="R249" s="8" t="b">
        <f>IF(O249=1,(I249-H249)*10000)</f>
        <v>0</v>
      </c>
      <c r="S249" s="8">
        <f>IF(P249=1,(J249-H249)*10000)</f>
        <v>-38.050000000002804</v>
      </c>
      <c r="T249" s="8" t="b">
        <f>IF(Q249=1,(F249-H249)*10000)</f>
        <v>0</v>
      </c>
      <c r="U249" t="b">
        <f>AND(K249&lt;C249,K249&gt;D249)</f>
        <v>1</v>
      </c>
      <c r="V249" t="b">
        <f>AND(U249=1,L249&gt;D249)</f>
        <v>1</v>
      </c>
      <c r="W249" t="b">
        <f>AND(V249=0,U249=1,M249&lt;C249)</f>
        <v>0</v>
      </c>
      <c r="X249" t="b">
        <f>AND(U249=1,V249=0,W249=0)</f>
        <v>0</v>
      </c>
      <c r="Y249" s="8">
        <f>IF(V249=1,(K249-L249)*10000)</f>
        <v>24.02500000000085</v>
      </c>
      <c r="Z249" s="8" t="b">
        <f>IF(W249=1,(H249-M249)*10000)</f>
        <v>0</v>
      </c>
      <c r="AA249" s="8" t="b">
        <f>IF(X249=1,(K249-F249)*10000)</f>
        <v>0</v>
      </c>
    </row>
    <row r="250" spans="1:27" ht="12.75">
      <c r="A250" s="7">
        <v>39421</v>
      </c>
      <c r="B250" s="1">
        <v>2.0596</v>
      </c>
      <c r="C250" s="1">
        <v>2.0596</v>
      </c>
      <c r="D250" s="1">
        <v>2.0247</v>
      </c>
      <c r="E250" s="1">
        <f>C250-D250</f>
        <v>0.03489999999999993</v>
      </c>
      <c r="F250" s="1">
        <v>2.0289</v>
      </c>
      <c r="G250" s="13">
        <f>E249*$G$8</f>
        <v>0.0017670000000000118</v>
      </c>
      <c r="H250" s="14">
        <f>F249+G250</f>
        <v>2.061567</v>
      </c>
      <c r="I250" s="15">
        <f>H250+G250</f>
        <v>2.0633340000000002</v>
      </c>
      <c r="J250" s="16">
        <f>K250+0.001</f>
        <v>2.059033</v>
      </c>
      <c r="K250" s="17">
        <f>F249-G250</f>
        <v>2.058033</v>
      </c>
      <c r="L250" s="18">
        <f>K250-G250</f>
        <v>2.056266</v>
      </c>
      <c r="M250" s="19">
        <f>H250-0.001</f>
        <v>2.0605670000000003</v>
      </c>
      <c r="N250" t="b">
        <f>AND(H250&gt;D250,H250&lt;C250)</f>
        <v>0</v>
      </c>
      <c r="O250" t="b">
        <f>AND(N250=1,I250&lt;C250)</f>
        <v>0</v>
      </c>
      <c r="P250" t="b">
        <f>AND(N250=1,O250=0,J250&lt;C250)</f>
        <v>0</v>
      </c>
      <c r="Q250" t="b">
        <f>AND(N250=1,O250=0,P250=0)</f>
        <v>0</v>
      </c>
      <c r="R250" s="8" t="b">
        <f>IF(O250=1,(I250-H250)*10000)</f>
        <v>0</v>
      </c>
      <c r="S250" s="8" t="b">
        <f>IF(P250=1,(J250-H250)*10000)</f>
        <v>0</v>
      </c>
      <c r="T250" s="8" t="b">
        <f>IF(Q250=1,(F250-H250)*10000)</f>
        <v>0</v>
      </c>
      <c r="U250" t="b">
        <f>AND(K250&lt;C250,K250&gt;D250)</f>
        <v>1</v>
      </c>
      <c r="V250" t="b">
        <f>AND(U250=1,L250&gt;D250)</f>
        <v>1</v>
      </c>
      <c r="W250" t="b">
        <f>AND(V250=0,U250=1,M250&lt;C250)</f>
        <v>0</v>
      </c>
      <c r="X250" t="b">
        <f>AND(U250=1,V250=0,W250=0)</f>
        <v>0</v>
      </c>
      <c r="Y250" s="8">
        <f>IF(V250=1,(K250-L250)*10000)</f>
        <v>17.67000000000074</v>
      </c>
      <c r="Z250" s="8" t="b">
        <f>IF(W250=1,(H250-M250)*10000)</f>
        <v>0</v>
      </c>
      <c r="AA250" s="8" t="b">
        <f>IF(X250=1,(K250-F250)*10000)</f>
        <v>0</v>
      </c>
    </row>
    <row r="251" spans="1:27" ht="12.75">
      <c r="A251" s="7">
        <v>39422</v>
      </c>
      <c r="B251" s="1">
        <v>2.0291</v>
      </c>
      <c r="C251" s="1">
        <v>2.0312</v>
      </c>
      <c r="D251" s="1">
        <v>2.0173</v>
      </c>
      <c r="E251" s="1">
        <f>C251-D251</f>
        <v>0.013900000000000023</v>
      </c>
      <c r="F251" s="1">
        <v>2.0277</v>
      </c>
      <c r="G251" s="13">
        <f>E250*$G$8</f>
        <v>0.005409499999999989</v>
      </c>
      <c r="H251" s="14">
        <f>F250+G251</f>
        <v>2.0343095</v>
      </c>
      <c r="I251" s="15">
        <f>H251+G251</f>
        <v>2.039719</v>
      </c>
      <c r="J251" s="16">
        <f>K251+0.001</f>
        <v>2.0244905</v>
      </c>
      <c r="K251" s="17">
        <f>F250-G251</f>
        <v>2.0234905000000003</v>
      </c>
      <c r="L251" s="18">
        <f>K251-G251</f>
        <v>2.0180810000000005</v>
      </c>
      <c r="M251" s="19">
        <f>H251-0.001</f>
        <v>2.0333095</v>
      </c>
      <c r="N251" t="b">
        <f>AND(H251&gt;D251,H251&lt;C251)</f>
        <v>0</v>
      </c>
      <c r="O251" t="b">
        <f>AND(N251=1,I251&lt;C251)</f>
        <v>0</v>
      </c>
      <c r="P251" t="b">
        <f>AND(N251=1,O251=0,J251&lt;C251)</f>
        <v>0</v>
      </c>
      <c r="Q251" t="b">
        <f>AND(N251=1,O251=0,P251=0)</f>
        <v>0</v>
      </c>
      <c r="R251" s="8" t="b">
        <f>IF(O251=1,(I251-H251)*10000)</f>
        <v>0</v>
      </c>
      <c r="S251" s="8" t="b">
        <f>IF(P251=1,(J251-H251)*10000)</f>
        <v>0</v>
      </c>
      <c r="T251" s="8" t="b">
        <f>IF(Q251=1,(F251-H251)*10000)</f>
        <v>0</v>
      </c>
      <c r="U251" t="b">
        <f>AND(K251&lt;C251,K251&gt;D251)</f>
        <v>1</v>
      </c>
      <c r="V251" t="b">
        <f>AND(U251=1,L251&gt;D251)</f>
        <v>1</v>
      </c>
      <c r="W251" t="b">
        <f>AND(V251=0,U251=1,M251&lt;C251)</f>
        <v>0</v>
      </c>
      <c r="X251" t="b">
        <f>AND(U251=1,V251=0,W251=0)</f>
        <v>0</v>
      </c>
      <c r="Y251" s="8">
        <f>IF(V251=1,(K251-L251)*10000)</f>
        <v>54.09499999999845</v>
      </c>
      <c r="Z251" s="8" t="b">
        <f>IF(W251=1,(H251-M251)*10000)</f>
        <v>0</v>
      </c>
      <c r="AA251" s="8" t="b">
        <f>IF(X251=1,(K251-F251)*10000)</f>
        <v>0</v>
      </c>
    </row>
    <row r="252" spans="1:27" ht="12.75">
      <c r="A252" s="7">
        <v>39423</v>
      </c>
      <c r="B252" s="1">
        <v>2.0278</v>
      </c>
      <c r="C252" s="1">
        <v>2.0346</v>
      </c>
      <c r="D252" s="1">
        <v>2.022</v>
      </c>
      <c r="E252" s="1">
        <f>C252-D252</f>
        <v>0.012600000000000389</v>
      </c>
      <c r="F252" s="1">
        <v>2.0303</v>
      </c>
      <c r="G252" s="13">
        <f>E251*$G$8</f>
        <v>0.0021545000000000036</v>
      </c>
      <c r="H252" s="14">
        <f>F251+G252</f>
        <v>2.0298545</v>
      </c>
      <c r="I252" s="15">
        <f>H252+G252</f>
        <v>2.032009</v>
      </c>
      <c r="J252" s="16">
        <f>K252+0.001</f>
        <v>2.0265454999999997</v>
      </c>
      <c r="K252" s="17">
        <f>F251-G252</f>
        <v>2.0255454999999998</v>
      </c>
      <c r="L252" s="18">
        <f>K252-G252</f>
        <v>2.0233909999999997</v>
      </c>
      <c r="M252" s="19">
        <f>H252-0.001</f>
        <v>2.0288545</v>
      </c>
      <c r="N252" t="b">
        <f>AND(H252&gt;D252,H252&lt;C252)</f>
        <v>1</v>
      </c>
      <c r="O252" t="b">
        <f>AND(N252=1,I252&lt;C252)</f>
        <v>1</v>
      </c>
      <c r="P252" t="b">
        <f>AND(N252=1,O252=0,J252&lt;C252)</f>
        <v>0</v>
      </c>
      <c r="Q252" t="b">
        <f>AND(N252=1,O252=0,P252=0)</f>
        <v>0</v>
      </c>
      <c r="R252" s="8">
        <f>IF(O252=1,(I252-H252)*10000)</f>
        <v>21.54500000000059</v>
      </c>
      <c r="S252" s="8" t="b">
        <f>IF(P252=1,(J252-H252)*10000)</f>
        <v>0</v>
      </c>
      <c r="T252" s="8" t="b">
        <f>IF(Q252=1,(F252-H252)*10000)</f>
        <v>0</v>
      </c>
      <c r="U252" t="b">
        <f>AND(K252&lt;C252,K252&gt;D252)</f>
        <v>1</v>
      </c>
      <c r="V252" t="b">
        <f>AND(U252=1,L252&gt;D252)</f>
        <v>1</v>
      </c>
      <c r="W252" t="b">
        <f>AND(V252=0,U252=1,M252&lt;C252)</f>
        <v>0</v>
      </c>
      <c r="X252" t="b">
        <f>AND(U252=1,V252=0,W252=0)</f>
        <v>0</v>
      </c>
      <c r="Y252" s="8">
        <f>IF(V252=1,(K252-L252)*10000)</f>
        <v>21.54500000000059</v>
      </c>
      <c r="Z252" s="8" t="b">
        <f>IF(W252=1,(H252-M252)*10000)</f>
        <v>0</v>
      </c>
      <c r="AA252" s="8" t="b">
        <f>IF(X252=1,(K252-F252)*10000)</f>
        <v>0</v>
      </c>
    </row>
    <row r="253" spans="1:27" ht="12.75">
      <c r="A253" s="7">
        <v>39426</v>
      </c>
      <c r="B253" s="1">
        <v>2.0322</v>
      </c>
      <c r="C253" s="1">
        <v>2.0488</v>
      </c>
      <c r="D253" s="1">
        <v>2.0306</v>
      </c>
      <c r="E253" s="1">
        <f>C253-D253</f>
        <v>0.018199999999999772</v>
      </c>
      <c r="F253" s="1">
        <v>2.0463</v>
      </c>
      <c r="G253" s="13">
        <f>E252*$G$8</f>
        <v>0.0019530000000000602</v>
      </c>
      <c r="H253" s="14">
        <f>F252+G253</f>
        <v>2.032253</v>
      </c>
      <c r="I253" s="15">
        <f>H253+G253</f>
        <v>2.0342059999999997</v>
      </c>
      <c r="J253" s="16">
        <f>K253+0.001</f>
        <v>2.029347</v>
      </c>
      <c r="K253" s="17">
        <f>F252-G253</f>
        <v>2.028347</v>
      </c>
      <c r="L253" s="18">
        <f>K253-G253</f>
        <v>2.0263940000000003</v>
      </c>
      <c r="M253" s="19">
        <f>H253-0.001</f>
        <v>2.031253</v>
      </c>
      <c r="N253" t="b">
        <f>AND(H253&gt;D253,H253&lt;C253)</f>
        <v>1</v>
      </c>
      <c r="O253" t="b">
        <f>AND(N253=1,I253&lt;C253)</f>
        <v>1</v>
      </c>
      <c r="P253" t="b">
        <f>AND(N253=1,O253=0,J253&lt;C253)</f>
        <v>0</v>
      </c>
      <c r="Q253" t="b">
        <f>AND(N253=1,O253=0,P253=0)</f>
        <v>0</v>
      </c>
      <c r="R253" s="8">
        <f>IF(O253=1,(I253-H253)*10000)</f>
        <v>19.529999999998715</v>
      </c>
      <c r="S253" s="8" t="b">
        <f>IF(P253=1,(J253-H253)*10000)</f>
        <v>0</v>
      </c>
      <c r="T253" s="8" t="b">
        <f>IF(Q253=1,(F253-H253)*10000)</f>
        <v>0</v>
      </c>
      <c r="U253" t="b">
        <f>AND(K253&lt;C253,K253&gt;D253)</f>
        <v>0</v>
      </c>
      <c r="V253" t="b">
        <f>AND(U253=1,L253&gt;D253)</f>
        <v>0</v>
      </c>
      <c r="W253" t="b">
        <f>AND(V253=0,U253=1,M253&lt;C253)</f>
        <v>0</v>
      </c>
      <c r="X253" t="b">
        <f>AND(U253=1,V253=0,W253=0)</f>
        <v>0</v>
      </c>
      <c r="Y253" s="8" t="b">
        <f>IF(V253=1,(K253-L253)*10000)</f>
        <v>0</v>
      </c>
      <c r="Z253" s="8" t="b">
        <f>IF(W253=1,(H253-M253)*10000)</f>
        <v>0</v>
      </c>
      <c r="AA253" s="8" t="b">
        <f>IF(X253=1,(K253-F253)*10000)</f>
        <v>0</v>
      </c>
    </row>
    <row r="254" spans="1:27" ht="12.75">
      <c r="A254" s="7">
        <v>39427</v>
      </c>
      <c r="B254" s="1">
        <v>2.0461</v>
      </c>
      <c r="C254" s="1">
        <v>2.052</v>
      </c>
      <c r="D254" s="1">
        <v>2.0328</v>
      </c>
      <c r="E254" s="1">
        <f>C254-D254</f>
        <v>0.019200000000000106</v>
      </c>
      <c r="F254" s="1">
        <v>2.0358</v>
      </c>
      <c r="G254" s="13">
        <f>E253*$G$8</f>
        <v>0.0028209999999999646</v>
      </c>
      <c r="H254" s="14">
        <f>F253+G254</f>
        <v>2.049121</v>
      </c>
      <c r="I254" s="15">
        <f>H254+G254</f>
        <v>2.051942</v>
      </c>
      <c r="J254" s="16">
        <f>K254+0.001</f>
        <v>2.044479</v>
      </c>
      <c r="K254" s="17">
        <f>F253-G254</f>
        <v>2.043479</v>
      </c>
      <c r="L254" s="18">
        <f>K254-G254</f>
        <v>2.040658</v>
      </c>
      <c r="M254" s="19">
        <f>H254-0.001</f>
        <v>2.048121</v>
      </c>
      <c r="N254" t="b">
        <f>AND(H254&gt;D254,H254&lt;C254)</f>
        <v>1</v>
      </c>
      <c r="O254" t="b">
        <f>AND(N254=1,I254&lt;C254)</f>
        <v>1</v>
      </c>
      <c r="P254" t="b">
        <f>AND(N254=1,O254=0,J254&lt;C254)</f>
        <v>0</v>
      </c>
      <c r="Q254" t="b">
        <f>AND(N254=1,O254=0,P254=0)</f>
        <v>0</v>
      </c>
      <c r="R254" s="8">
        <f>IF(O254=1,(I254-H254)*10000)</f>
        <v>28.209999999999624</v>
      </c>
      <c r="S254" s="8" t="b">
        <f>IF(P254=1,(J254-H254)*10000)</f>
        <v>0</v>
      </c>
      <c r="T254" s="8" t="b">
        <f>IF(Q254=1,(F254-H254)*10000)</f>
        <v>0</v>
      </c>
      <c r="U254" t="b">
        <f>AND(K254&lt;C254,K254&gt;D254)</f>
        <v>1</v>
      </c>
      <c r="V254" t="b">
        <f>AND(U254=1,L254&gt;D254)</f>
        <v>1</v>
      </c>
      <c r="W254" t="b">
        <f>AND(V254=0,U254=1,M254&lt;C254)</f>
        <v>0</v>
      </c>
      <c r="X254" t="b">
        <f>AND(U254=1,V254=0,W254=0)</f>
        <v>0</v>
      </c>
      <c r="Y254" s="8">
        <f>IF(V254=1,(K254-L254)*10000)</f>
        <v>28.209999999999624</v>
      </c>
      <c r="Z254" s="8" t="b">
        <f>IF(W254=1,(H254-M254)*10000)</f>
        <v>0</v>
      </c>
      <c r="AA254" s="8" t="b">
        <f>IF(X254=1,(K254-F254)*10000)</f>
        <v>0</v>
      </c>
    </row>
    <row r="255" spans="1:27" ht="12.75">
      <c r="A255" s="7">
        <v>39428</v>
      </c>
      <c r="B255" s="1">
        <v>2.0356</v>
      </c>
      <c r="C255" s="1">
        <v>2.0577</v>
      </c>
      <c r="D255" s="1">
        <v>2.0339</v>
      </c>
      <c r="E255" s="1">
        <f>C255-D255</f>
        <v>0.023800000000000043</v>
      </c>
      <c r="F255" s="1">
        <v>2.046</v>
      </c>
      <c r="G255" s="13">
        <f>E254*$G$8</f>
        <v>0.0029760000000000164</v>
      </c>
      <c r="H255" s="14">
        <f>F254+G255</f>
        <v>2.038776</v>
      </c>
      <c r="I255" s="15">
        <f>H255+G255</f>
        <v>2.041752</v>
      </c>
      <c r="J255" s="16">
        <f>K255+0.001</f>
        <v>2.033824</v>
      </c>
      <c r="K255" s="17">
        <f>F254-G255</f>
        <v>2.032824</v>
      </c>
      <c r="L255" s="18">
        <f>K255-G255</f>
        <v>2.0298480000000003</v>
      </c>
      <c r="M255" s="19">
        <f>H255-0.001</f>
        <v>2.037776</v>
      </c>
      <c r="N255" t="b">
        <f>AND(H255&gt;D255,H255&lt;C255)</f>
        <v>1</v>
      </c>
      <c r="O255" t="b">
        <f>AND(N255=1,I255&lt;C255)</f>
        <v>1</v>
      </c>
      <c r="P255" t="b">
        <f>AND(N255=1,O255=0,J255&lt;C255)</f>
        <v>0</v>
      </c>
      <c r="Q255" t="b">
        <f>AND(N255=1,O255=0,P255=0)</f>
        <v>0</v>
      </c>
      <c r="R255" s="8">
        <f>IF(O255=1,(I255-H255)*10000)</f>
        <v>29.759999999998676</v>
      </c>
      <c r="S255" s="8" t="b">
        <f>IF(P255=1,(J255-H255)*10000)</f>
        <v>0</v>
      </c>
      <c r="T255" s="8" t="b">
        <f>IF(Q255=1,(F255-H255)*10000)</f>
        <v>0</v>
      </c>
      <c r="U255" t="b">
        <f>AND(K255&lt;C255,K255&gt;D255)</f>
        <v>0</v>
      </c>
      <c r="V255" t="b">
        <f>AND(U255=1,L255&gt;D255)</f>
        <v>0</v>
      </c>
      <c r="W255" t="b">
        <f>AND(V255=0,U255=1,M255&lt;C255)</f>
        <v>0</v>
      </c>
      <c r="X255" t="b">
        <f>AND(U255=1,V255=0,W255=0)</f>
        <v>0</v>
      </c>
      <c r="Y255" s="8" t="b">
        <f>IF(V255=1,(K255-L255)*10000)</f>
        <v>0</v>
      </c>
      <c r="Z255" s="8" t="b">
        <f>IF(W255=1,(H255-M255)*10000)</f>
        <v>0</v>
      </c>
      <c r="AA255" s="8" t="b">
        <f>IF(X255=1,(K255-F255)*10000)</f>
        <v>0</v>
      </c>
    </row>
    <row r="256" spans="1:27" ht="12.75">
      <c r="A256" s="7">
        <v>39429</v>
      </c>
      <c r="B256" s="1">
        <v>2.0461</v>
      </c>
      <c r="C256" s="1">
        <v>2.0484</v>
      </c>
      <c r="D256" s="1">
        <v>2.034</v>
      </c>
      <c r="E256" s="1">
        <f>C256-D256</f>
        <v>0.01440000000000019</v>
      </c>
      <c r="F256" s="1">
        <v>2.0403000000000002</v>
      </c>
      <c r="G256" s="13">
        <f>E255*$G$8</f>
        <v>0.0036890000000000065</v>
      </c>
      <c r="H256" s="14">
        <f>F255+G256</f>
        <v>2.049689</v>
      </c>
      <c r="I256" s="15">
        <f>H256+G256</f>
        <v>2.053378</v>
      </c>
      <c r="J256" s="16">
        <f>K256+0.001</f>
        <v>2.0433109999999997</v>
      </c>
      <c r="K256" s="17">
        <f>F255-G256</f>
        <v>2.0423109999999998</v>
      </c>
      <c r="L256" s="18">
        <f>K256-G256</f>
        <v>2.0386219999999997</v>
      </c>
      <c r="M256" s="19">
        <f>H256-0.001</f>
        <v>2.048689</v>
      </c>
      <c r="N256" t="b">
        <f>AND(H256&gt;D256,H256&lt;C256)</f>
        <v>0</v>
      </c>
      <c r="O256" t="b">
        <f>AND(N256=1,I256&lt;C256)</f>
        <v>0</v>
      </c>
      <c r="P256" t="b">
        <f>AND(N256=1,O256=0,J256&lt;C256)</f>
        <v>0</v>
      </c>
      <c r="Q256" t="b">
        <f>AND(N256=1,O256=0,P256=0)</f>
        <v>0</v>
      </c>
      <c r="R256" s="8" t="b">
        <f>IF(O256=1,(I256-H256)*10000)</f>
        <v>0</v>
      </c>
      <c r="S256" s="8" t="b">
        <f>IF(P256=1,(J256-H256)*10000)</f>
        <v>0</v>
      </c>
      <c r="T256" s="8" t="b">
        <f>IF(Q256=1,(F256-H256)*10000)</f>
        <v>0</v>
      </c>
      <c r="U256" t="b">
        <f>AND(K256&lt;C256,K256&gt;D256)</f>
        <v>1</v>
      </c>
      <c r="V256" t="b">
        <f>AND(U256=1,L256&gt;D256)</f>
        <v>1</v>
      </c>
      <c r="W256" t="b">
        <f>AND(V256=0,U256=1,M256&lt;C256)</f>
        <v>0</v>
      </c>
      <c r="X256" t="b">
        <f>AND(U256=1,V256=0,W256=0)</f>
        <v>0</v>
      </c>
      <c r="Y256" s="8">
        <f>IF(V256=1,(K256-L256)*10000)</f>
        <v>36.89000000000053</v>
      </c>
      <c r="Z256" s="8" t="b">
        <f>IF(W256=1,(H256-M256)*10000)</f>
        <v>0</v>
      </c>
      <c r="AA256" s="8" t="b">
        <f>IF(X256=1,(K256-F256)*10000)</f>
        <v>0</v>
      </c>
    </row>
    <row r="257" spans="1:27" ht="12.75">
      <c r="A257" s="7">
        <v>39430</v>
      </c>
      <c r="B257" s="1">
        <v>2.0405</v>
      </c>
      <c r="C257" s="1">
        <v>2.0448</v>
      </c>
      <c r="D257" s="1">
        <v>2.0146</v>
      </c>
      <c r="E257" s="1">
        <f>C257-D257</f>
        <v>0.030199999999999783</v>
      </c>
      <c r="F257" s="1">
        <v>2.0177</v>
      </c>
      <c r="G257" s="13">
        <f>E256*$G$8</f>
        <v>0.0022320000000000295</v>
      </c>
      <c r="H257" s="14">
        <f>F256+G257</f>
        <v>2.0425320000000005</v>
      </c>
      <c r="I257" s="15">
        <f>H257+G257</f>
        <v>2.0447640000000007</v>
      </c>
      <c r="J257" s="16">
        <f>K257+0.001</f>
        <v>2.039068</v>
      </c>
      <c r="K257" s="17">
        <f>F256-G257</f>
        <v>2.038068</v>
      </c>
      <c r="L257" s="18">
        <f>K257-G257</f>
        <v>2.0358359999999998</v>
      </c>
      <c r="M257" s="19">
        <f>H257-0.001</f>
        <v>2.0415320000000006</v>
      </c>
      <c r="N257" t="b">
        <f>AND(H257&gt;D257,H257&lt;C257)</f>
        <v>1</v>
      </c>
      <c r="O257" t="b">
        <f>AND(N257=1,I257&lt;C257)</f>
        <v>1</v>
      </c>
      <c r="P257" t="b">
        <f>AND(N257=1,O257=0,J257&lt;C257)</f>
        <v>0</v>
      </c>
      <c r="Q257" t="b">
        <f>AND(N257=1,O257=0,P257=0)</f>
        <v>0</v>
      </c>
      <c r="R257" s="8">
        <f>IF(O257=1,(I257-H257)*10000)</f>
        <v>22.320000000002338</v>
      </c>
      <c r="S257" s="8" t="b">
        <f>IF(P257=1,(J257-H257)*10000)</f>
        <v>0</v>
      </c>
      <c r="T257" s="8" t="b">
        <f>IF(Q257=1,(F257-H257)*10000)</f>
        <v>0</v>
      </c>
      <c r="U257" t="b">
        <f>AND(K257&lt;C257,K257&gt;D257)</f>
        <v>1</v>
      </c>
      <c r="V257" t="b">
        <f>AND(U257=1,L257&gt;D257)</f>
        <v>1</v>
      </c>
      <c r="W257" t="b">
        <f>AND(V257=0,U257=1,M257&lt;C257)</f>
        <v>0</v>
      </c>
      <c r="X257" t="b">
        <f>AND(U257=1,V257=0,W257=0)</f>
        <v>0</v>
      </c>
      <c r="Y257" s="8">
        <f>IF(V257=1,(K257-L257)*10000)</f>
        <v>22.320000000002338</v>
      </c>
      <c r="Z257" s="8" t="b">
        <f>IF(W257=1,(H257-M257)*10000)</f>
        <v>0</v>
      </c>
      <c r="AA257" s="8" t="b">
        <f>IF(X257=1,(K257-F257)*10000)</f>
        <v>0</v>
      </c>
    </row>
    <row r="258" spans="1:27" ht="12.75">
      <c r="A258" s="7">
        <v>39433</v>
      </c>
      <c r="B258" s="1">
        <v>2.0163</v>
      </c>
      <c r="C258" s="1">
        <v>2.0228</v>
      </c>
      <c r="D258" s="1">
        <v>2.01</v>
      </c>
      <c r="E258" s="1">
        <f>C258-D258</f>
        <v>0.012800000000000367</v>
      </c>
      <c r="F258" s="1">
        <v>2.0212</v>
      </c>
      <c r="G258" s="13">
        <f>E257*$G$8</f>
        <v>0.0046809999999999664</v>
      </c>
      <c r="H258" s="14">
        <f>F257+G258</f>
        <v>2.022381</v>
      </c>
      <c r="I258" s="15">
        <f>H258+G258</f>
        <v>2.0270620000000004</v>
      </c>
      <c r="J258" s="16">
        <f>K258+0.001</f>
        <v>2.014019</v>
      </c>
      <c r="K258" s="17">
        <f>F257-G258</f>
        <v>2.013019</v>
      </c>
      <c r="L258" s="18">
        <f>K258-G258</f>
        <v>2.0083379999999997</v>
      </c>
      <c r="M258" s="19">
        <f>H258-0.001</f>
        <v>2.0213810000000003</v>
      </c>
      <c r="N258" t="b">
        <f>AND(H258&gt;D258,H258&lt;C258)</f>
        <v>1</v>
      </c>
      <c r="O258" t="b">
        <f>AND(N258=1,I258&lt;C258)</f>
        <v>0</v>
      </c>
      <c r="P258" t="b">
        <f>AND(N258=1,O258=0,J258&lt;C258)</f>
        <v>1</v>
      </c>
      <c r="Q258" t="b">
        <f>AND(N258=1,O258=0,P258=0)</f>
        <v>0</v>
      </c>
      <c r="R258" s="8" t="b">
        <f>IF(O258=1,(I258-H258)*10000)</f>
        <v>0</v>
      </c>
      <c r="S258" s="8">
        <f>IF(P258=1,(J258-H258)*10000)</f>
        <v>-83.62000000000424</v>
      </c>
      <c r="T258" s="8" t="b">
        <f>IF(Q258=1,(F258-H258)*10000)</f>
        <v>0</v>
      </c>
      <c r="U258" t="b">
        <f>AND(K258&lt;C258,K258&gt;D258)</f>
        <v>1</v>
      </c>
      <c r="V258" t="b">
        <f>AND(U258=1,L258&gt;D258)</f>
        <v>0</v>
      </c>
      <c r="W258" t="b">
        <f>AND(V258=0,U258=1,M258&lt;C258)</f>
        <v>1</v>
      </c>
      <c r="X258" t="b">
        <f>AND(U258=1,V258=0,W258=0)</f>
        <v>0</v>
      </c>
      <c r="Y258" s="8" t="b">
        <f>IF(V258=1,(K258-L258)*10000)</f>
        <v>0</v>
      </c>
      <c r="Z258" s="8">
        <f>IF(W258=1,(H258-M258)*10000)</f>
        <v>9.999999999998899</v>
      </c>
      <c r="AA258" s="8" t="b">
        <f>IF(X258=1,(K258-F258)*10000)</f>
        <v>0</v>
      </c>
    </row>
    <row r="259" spans="1:27" ht="12.75">
      <c r="A259" s="7">
        <v>39434</v>
      </c>
      <c r="B259" s="1">
        <v>2.0212</v>
      </c>
      <c r="C259" s="1">
        <v>2.0224</v>
      </c>
      <c r="D259" s="1">
        <v>2.011</v>
      </c>
      <c r="E259" s="1">
        <f>C259-D259</f>
        <v>0.011400000000000077</v>
      </c>
      <c r="F259" s="1">
        <v>2.0139</v>
      </c>
      <c r="G259" s="13">
        <f>E258*$G$8</f>
        <v>0.001984000000000057</v>
      </c>
      <c r="H259" s="14">
        <f>F258+G259</f>
        <v>2.023184</v>
      </c>
      <c r="I259" s="15">
        <f>H259+G259</f>
        <v>2.0251680000000003</v>
      </c>
      <c r="J259" s="16">
        <f>K259+0.001</f>
        <v>2.0202159999999996</v>
      </c>
      <c r="K259" s="17">
        <f>F258-G259</f>
        <v>2.0192159999999997</v>
      </c>
      <c r="L259" s="18">
        <f>K259-G259</f>
        <v>2.0172319999999995</v>
      </c>
      <c r="M259" s="19">
        <f>H259-0.001</f>
        <v>2.022184</v>
      </c>
      <c r="N259" t="b">
        <f>AND(H259&gt;D259,H259&lt;C259)</f>
        <v>0</v>
      </c>
      <c r="O259" t="b">
        <f>AND(N259=1,I259&lt;C259)</f>
        <v>0</v>
      </c>
      <c r="P259" t="b">
        <f>AND(N259=1,O259=0,J259&lt;C259)</f>
        <v>0</v>
      </c>
      <c r="Q259" t="b">
        <f>AND(N259=1,O259=0,P259=0)</f>
        <v>0</v>
      </c>
      <c r="R259" s="8" t="b">
        <f>IF(O259=1,(I259-H259)*10000)</f>
        <v>0</v>
      </c>
      <c r="S259" s="8" t="b">
        <f>IF(P259=1,(J259-H259)*10000)</f>
        <v>0</v>
      </c>
      <c r="T259" s="8" t="b">
        <f>IF(Q259=1,(F259-H259)*10000)</f>
        <v>0</v>
      </c>
      <c r="U259" t="b">
        <f>AND(K259&lt;C259,K259&gt;D259)</f>
        <v>1</v>
      </c>
      <c r="V259" t="b">
        <f>AND(U259=1,L259&gt;D259)</f>
        <v>1</v>
      </c>
      <c r="W259" t="b">
        <f>AND(V259=0,U259=1,M259&lt;C259)</f>
        <v>0</v>
      </c>
      <c r="X259" t="b">
        <f>AND(U259=1,V259=0,W259=0)</f>
        <v>0</v>
      </c>
      <c r="Y259" s="8">
        <f>IF(V259=1,(K259-L259)*10000)</f>
        <v>19.840000000002078</v>
      </c>
      <c r="Z259" s="8" t="b">
        <f>IF(W259=1,(H259-M259)*10000)</f>
        <v>0</v>
      </c>
      <c r="AA259" s="8" t="b">
        <f>IF(X259=1,(K259-F259)*10000)</f>
        <v>0</v>
      </c>
    </row>
    <row r="260" spans="1:27" ht="12.75">
      <c r="A260" s="7">
        <v>39435</v>
      </c>
      <c r="B260" s="1">
        <v>2.0137</v>
      </c>
      <c r="C260" s="1">
        <v>2.0196</v>
      </c>
      <c r="D260" s="1">
        <v>1.9926</v>
      </c>
      <c r="E260" s="1">
        <f>C260-D260</f>
        <v>0.027000000000000135</v>
      </c>
      <c r="F260" s="1">
        <v>1.9955</v>
      </c>
      <c r="G260" s="13">
        <f>E259*$G$8</f>
        <v>0.0017670000000000118</v>
      </c>
      <c r="H260" s="14">
        <f>F259+G260</f>
        <v>2.015667</v>
      </c>
      <c r="I260" s="15">
        <f>H260+G260</f>
        <v>2.017434</v>
      </c>
      <c r="J260" s="16">
        <f>K260+0.001</f>
        <v>2.013133</v>
      </c>
      <c r="K260" s="17">
        <f>F259-G260</f>
        <v>2.012133</v>
      </c>
      <c r="L260" s="18">
        <f>K260-G260</f>
        <v>2.010366</v>
      </c>
      <c r="M260" s="19">
        <f>H260-0.001</f>
        <v>2.014667</v>
      </c>
      <c r="N260" t="b">
        <f>AND(H260&gt;D260,H260&lt;C260)</f>
        <v>1</v>
      </c>
      <c r="O260" t="b">
        <f>AND(N260=1,I260&lt;C260)</f>
        <v>1</v>
      </c>
      <c r="P260" t="b">
        <f>AND(N260=1,O260=0,J260&lt;C260)</f>
        <v>0</v>
      </c>
      <c r="Q260" t="b">
        <f>AND(N260=1,O260=0,P260=0)</f>
        <v>0</v>
      </c>
      <c r="R260" s="8">
        <f>IF(O260=1,(I260-H260)*10000)</f>
        <v>17.67000000000074</v>
      </c>
      <c r="S260" s="8" t="b">
        <f>IF(P260=1,(J260-H260)*10000)</f>
        <v>0</v>
      </c>
      <c r="T260" s="8" t="b">
        <f>IF(Q260=1,(F260-H260)*10000)</f>
        <v>0</v>
      </c>
      <c r="U260" t="b">
        <f>AND(K260&lt;C260,K260&gt;D260)</f>
        <v>1</v>
      </c>
      <c r="V260" t="b">
        <f>AND(U260=1,L260&gt;D260)</f>
        <v>1</v>
      </c>
      <c r="W260" t="b">
        <f>AND(V260=0,U260=1,M260&lt;C260)</f>
        <v>0</v>
      </c>
      <c r="X260" t="b">
        <f>AND(U260=1,V260=0,W260=0)</f>
        <v>0</v>
      </c>
      <c r="Y260" s="8">
        <f>IF(V260=1,(K260-L260)*10000)</f>
        <v>17.67000000000074</v>
      </c>
      <c r="Z260" s="8" t="b">
        <f>IF(W260=1,(H260-M260)*10000)</f>
        <v>0</v>
      </c>
      <c r="AA260" s="8" t="b">
        <f>IF(X260=1,(K260-F260)*10000)</f>
        <v>0</v>
      </c>
    </row>
    <row r="261" spans="1:27" ht="12.75">
      <c r="A261" s="7">
        <v>39436</v>
      </c>
      <c r="B261" s="1">
        <v>1.9956</v>
      </c>
      <c r="C261" s="1">
        <v>1.9984000000000002</v>
      </c>
      <c r="D261" s="1">
        <v>1.9809</v>
      </c>
      <c r="E261" s="1">
        <f>C261-D261</f>
        <v>0.01750000000000007</v>
      </c>
      <c r="F261" s="1">
        <v>1.9842</v>
      </c>
      <c r="G261" s="13">
        <f>E260*$G$8</f>
        <v>0.004185000000000021</v>
      </c>
      <c r="H261" s="14">
        <f>F260+G261</f>
        <v>1.9996850000000002</v>
      </c>
      <c r="I261" s="15">
        <f>H261+G261</f>
        <v>2.00387</v>
      </c>
      <c r="J261" s="16">
        <f>K261+0.001</f>
        <v>1.9923149999999998</v>
      </c>
      <c r="K261" s="17">
        <f>F260-G261</f>
        <v>1.991315</v>
      </c>
      <c r="L261" s="18">
        <f>K261-G261</f>
        <v>1.9871299999999998</v>
      </c>
      <c r="M261" s="19">
        <f>H261-0.001</f>
        <v>1.9986850000000003</v>
      </c>
      <c r="N261" t="b">
        <f>AND(H261&gt;D261,H261&lt;C261)</f>
        <v>0</v>
      </c>
      <c r="O261" t="b">
        <f>AND(N261=1,I261&lt;C261)</f>
        <v>0</v>
      </c>
      <c r="P261" t="b">
        <f>AND(N261=1,O261=0,J261&lt;C261)</f>
        <v>0</v>
      </c>
      <c r="Q261" t="b">
        <f>AND(N261=1,O261=0,P261=0)</f>
        <v>0</v>
      </c>
      <c r="R261" s="8" t="b">
        <f>IF(O261=1,(I261-H261)*10000)</f>
        <v>0</v>
      </c>
      <c r="S261" s="8" t="b">
        <f>IF(P261=1,(J261-H261)*10000)</f>
        <v>0</v>
      </c>
      <c r="T261" s="8" t="b">
        <f>IF(Q261=1,(F261-H261)*10000)</f>
        <v>0</v>
      </c>
      <c r="U261" t="b">
        <f>AND(K261&lt;C261,K261&gt;D261)</f>
        <v>1</v>
      </c>
      <c r="V261" t="b">
        <f>AND(U261=1,L261&gt;D261)</f>
        <v>1</v>
      </c>
      <c r="W261" t="b">
        <f>AND(V261=0,U261=1,M261&lt;C261)</f>
        <v>0</v>
      </c>
      <c r="X261" t="b">
        <f>AND(U261=1,V261=0,W261=0)</f>
        <v>0</v>
      </c>
      <c r="Y261" s="8">
        <f>IF(V261=1,(K261-L261)*10000)</f>
        <v>41.85000000000105</v>
      </c>
      <c r="Z261" s="8" t="b">
        <f>IF(W261=1,(H261-M261)*10000)</f>
        <v>0</v>
      </c>
      <c r="AA261" s="8" t="b">
        <f>IF(X261=1,(K261-F261)*10000)</f>
        <v>0</v>
      </c>
    </row>
    <row r="262" spans="1:27" ht="12.75">
      <c r="A262" s="7">
        <v>39437</v>
      </c>
      <c r="B262" s="1">
        <v>1.984</v>
      </c>
      <c r="C262" s="1">
        <v>1.9892</v>
      </c>
      <c r="D262" s="1">
        <v>1.9809</v>
      </c>
      <c r="E262" s="1">
        <f>C262-D262</f>
        <v>0.008299999999999974</v>
      </c>
      <c r="F262" s="1">
        <v>1.9835</v>
      </c>
      <c r="G262" s="13">
        <f>E261*$G$8</f>
        <v>0.002712500000000011</v>
      </c>
      <c r="H262" s="14">
        <f>F261+G262</f>
        <v>1.9869125</v>
      </c>
      <c r="I262" s="15">
        <f>H262+G262</f>
        <v>1.9896250000000002</v>
      </c>
      <c r="J262" s="16">
        <f>K262+0.001</f>
        <v>1.9824874999999997</v>
      </c>
      <c r="K262" s="17">
        <f>F261-G262</f>
        <v>1.9814874999999998</v>
      </c>
      <c r="L262" s="18">
        <f>K262-G262</f>
        <v>1.9787749999999997</v>
      </c>
      <c r="M262" s="19">
        <f>H262-0.001</f>
        <v>1.9859125000000002</v>
      </c>
      <c r="N262" t="b">
        <f>AND(H262&gt;D262,H262&lt;C262)</f>
        <v>1</v>
      </c>
      <c r="O262" t="b">
        <f>AND(N262=1,I262&lt;C262)</f>
        <v>0</v>
      </c>
      <c r="P262" t="b">
        <f>AND(N262=1,O262=0,J262&lt;C262)</f>
        <v>1</v>
      </c>
      <c r="Q262" t="b">
        <f>AND(N262=1,O262=0,P262=0)</f>
        <v>0</v>
      </c>
      <c r="R262" s="8" t="b">
        <f>IF(O262=1,(I262-H262)*10000)</f>
        <v>0</v>
      </c>
      <c r="S262" s="8">
        <f>IF(P262=1,(J262-H262)*10000)</f>
        <v>-44.25000000000345</v>
      </c>
      <c r="T262" s="8" t="b">
        <f>IF(Q262=1,(F262-H262)*10000)</f>
        <v>0</v>
      </c>
      <c r="U262" t="b">
        <f>AND(K262&lt;C262,K262&gt;D262)</f>
        <v>1</v>
      </c>
      <c r="V262" t="b">
        <f>AND(U262=1,L262&gt;D262)</f>
        <v>0</v>
      </c>
      <c r="W262" t="b">
        <f>AND(V262=0,U262=1,M262&lt;C262)</f>
        <v>1</v>
      </c>
      <c r="X262" t="b">
        <f>AND(U262=1,V262=0,W262=0)</f>
        <v>0</v>
      </c>
      <c r="Y262" s="8" t="b">
        <f>IF(V262=1,(K262-L262)*10000)</f>
        <v>0</v>
      </c>
      <c r="Z262" s="8">
        <f>IF(W262=1,(H262-M262)*10000)</f>
        <v>9.999999999998899</v>
      </c>
      <c r="AA262" s="8" t="b">
        <f>IF(X262=1,(K262-F262)*10000)</f>
        <v>0</v>
      </c>
    </row>
    <row r="263" spans="1:27" ht="12.75">
      <c r="A263" s="7">
        <v>39440</v>
      </c>
      <c r="B263" s="1">
        <v>1.9833</v>
      </c>
      <c r="C263" s="1">
        <v>1.9844</v>
      </c>
      <c r="D263" s="1">
        <v>1.9754</v>
      </c>
      <c r="E263" s="1">
        <f>C263-D263</f>
        <v>0.008999999999999897</v>
      </c>
      <c r="F263" s="1">
        <v>1.9766</v>
      </c>
      <c r="G263" s="13">
        <f>E262*$G$8</f>
        <v>0.001286499999999996</v>
      </c>
      <c r="H263" s="14">
        <f>F262+G263</f>
        <v>1.9847865</v>
      </c>
      <c r="I263" s="15">
        <f>H263+G263</f>
        <v>1.986073</v>
      </c>
      <c r="J263" s="16">
        <f>K263+0.001</f>
        <v>1.9832135</v>
      </c>
      <c r="K263" s="17">
        <f>F262-G263</f>
        <v>1.9822135</v>
      </c>
      <c r="L263" s="18">
        <f>K263-G263</f>
        <v>1.980927</v>
      </c>
      <c r="M263" s="19">
        <f>H263-0.001</f>
        <v>1.9837865000000001</v>
      </c>
      <c r="N263" t="b">
        <f>AND(H263&gt;D263,H263&lt;C263)</f>
        <v>0</v>
      </c>
      <c r="O263" t="b">
        <f>AND(N263=1,I263&lt;C263)</f>
        <v>0</v>
      </c>
      <c r="P263" t="b">
        <f>AND(N263=1,O263=0,J263&lt;C263)</f>
        <v>0</v>
      </c>
      <c r="Q263" t="b">
        <f>AND(N263=1,O263=0,P263=0)</f>
        <v>0</v>
      </c>
      <c r="R263" s="8" t="b">
        <f>IF(O263=1,(I263-H263)*10000)</f>
        <v>0</v>
      </c>
      <c r="S263" s="8" t="b">
        <f>IF(P263=1,(J263-H263)*10000)</f>
        <v>0</v>
      </c>
      <c r="T263" s="8" t="b">
        <f>IF(Q263=1,(F263-H263)*10000)</f>
        <v>0</v>
      </c>
      <c r="U263" t="b">
        <f>AND(K263&lt;C263,K263&gt;D263)</f>
        <v>1</v>
      </c>
      <c r="V263" t="b">
        <f>AND(U263=1,L263&gt;D263)</f>
        <v>1</v>
      </c>
      <c r="W263" t="b">
        <f>AND(V263=0,U263=1,M263&lt;C263)</f>
        <v>0</v>
      </c>
      <c r="X263" t="b">
        <f>AND(U263=1,V263=0,W263=0)</f>
        <v>0</v>
      </c>
      <c r="Y263" s="8">
        <f>IF(V263=1,(K263-L263)*10000)</f>
        <v>12.864999999999682</v>
      </c>
      <c r="Z263" s="8" t="b">
        <f>IF(W263=1,(H263-M263)*10000)</f>
        <v>0</v>
      </c>
      <c r="AA263" s="8" t="b">
        <f>IF(X263=1,(K263-F263)*10000)</f>
        <v>0</v>
      </c>
    </row>
    <row r="264" spans="1:27" ht="12.75">
      <c r="A264" s="7">
        <v>39442</v>
      </c>
      <c r="B264" s="1">
        <v>1.9823</v>
      </c>
      <c r="C264" s="1">
        <v>1.9849</v>
      </c>
      <c r="D264" s="1">
        <v>1.98</v>
      </c>
      <c r="E264" s="1">
        <f>C264-D264</f>
        <v>0.0049000000000001265</v>
      </c>
      <c r="F264" s="1">
        <v>1.9832</v>
      </c>
      <c r="G264" s="13">
        <f>E263*$G$8</f>
        <v>0.001394999999999984</v>
      </c>
      <c r="H264" s="14">
        <f>F263+G264</f>
        <v>1.977995</v>
      </c>
      <c r="I264" s="15">
        <f>H264+G264</f>
        <v>1.97939</v>
      </c>
      <c r="J264" s="16">
        <f>K264+0.001</f>
        <v>1.9762049999999998</v>
      </c>
      <c r="K264" s="17">
        <f>F263-G264</f>
        <v>1.9752049999999999</v>
      </c>
      <c r="L264" s="18">
        <f>K264-G264</f>
        <v>1.9738099999999998</v>
      </c>
      <c r="M264" s="19">
        <f>H264-0.001</f>
        <v>1.976995</v>
      </c>
      <c r="N264" t="b">
        <f>AND(H264&gt;D264,H264&lt;C264)</f>
        <v>0</v>
      </c>
      <c r="O264" t="b">
        <f>AND(N264=1,I264&lt;C264)</f>
        <v>0</v>
      </c>
      <c r="P264" t="b">
        <f>AND(N264=1,O264=0,J264&lt;C264)</f>
        <v>0</v>
      </c>
      <c r="Q264" t="b">
        <f>AND(N264=1,O264=0,P264=0)</f>
        <v>0</v>
      </c>
      <c r="R264" s="8" t="b">
        <f>IF(O264=1,(I264-H264)*10000)</f>
        <v>0</v>
      </c>
      <c r="S264" s="8" t="b">
        <f>IF(P264=1,(J264-H264)*10000)</f>
        <v>0</v>
      </c>
      <c r="T264" s="8" t="b">
        <f>IF(Q264=1,(F264-H264)*10000)</f>
        <v>0</v>
      </c>
      <c r="U264" t="b">
        <f>AND(K264&lt;C264,K264&gt;D264)</f>
        <v>0</v>
      </c>
      <c r="V264" t="b">
        <f>AND(U264=1,L264&gt;D264)</f>
        <v>0</v>
      </c>
      <c r="W264" t="b">
        <f>AND(V264=0,U264=1,M264&lt;C264)</f>
        <v>0</v>
      </c>
      <c r="X264" t="b">
        <f>AND(U264=1,V264=0,W264=0)</f>
        <v>0</v>
      </c>
      <c r="Y264" s="8" t="b">
        <f>IF(V264=1,(K264-L264)*10000)</f>
        <v>0</v>
      </c>
      <c r="Z264" s="8" t="b">
        <f>IF(W264=1,(H264-M264)*10000)</f>
        <v>0</v>
      </c>
      <c r="AA264" s="8" t="b">
        <f>IF(X264=1,(K264-F264)*10000)</f>
        <v>0</v>
      </c>
    </row>
    <row r="265" spans="1:27" ht="12.75">
      <c r="A265" s="7">
        <v>39443</v>
      </c>
      <c r="B265" s="1">
        <v>1.9833</v>
      </c>
      <c r="C265" s="1">
        <v>1.9966</v>
      </c>
      <c r="D265" s="1">
        <v>1.9826000000000001</v>
      </c>
      <c r="E265" s="1">
        <f>C265-D265</f>
        <v>0.01399999999999979</v>
      </c>
      <c r="F265" s="1">
        <v>1.9951</v>
      </c>
      <c r="G265" s="13">
        <f>E264*$G$8</f>
        <v>0.0007595000000000196</v>
      </c>
      <c r="H265" s="14">
        <f>F264+G265</f>
        <v>1.9839595</v>
      </c>
      <c r="I265" s="15">
        <f>H265+G265</f>
        <v>1.9847190000000001</v>
      </c>
      <c r="J265" s="16">
        <f>K265+0.001</f>
        <v>1.9834405</v>
      </c>
      <c r="K265" s="17">
        <f>F264-G265</f>
        <v>1.9824405</v>
      </c>
      <c r="L265" s="18">
        <f>K265-G265</f>
        <v>1.981681</v>
      </c>
      <c r="M265" s="19">
        <f>H265-0.001</f>
        <v>1.9829595000000002</v>
      </c>
      <c r="N265" t="b">
        <f>AND(H265&gt;D265,H265&lt;C265)</f>
        <v>1</v>
      </c>
      <c r="O265" t="b">
        <f>AND(N265=1,I265&lt;C265)</f>
        <v>1</v>
      </c>
      <c r="P265" t="b">
        <f>AND(N265=1,O265=0,J265&lt;C265)</f>
        <v>0</v>
      </c>
      <c r="Q265" t="b">
        <f>AND(N265=1,O265=0,P265=0)</f>
        <v>0</v>
      </c>
      <c r="R265" s="8">
        <f>IF(O265=1,(I265-H265)*10000)</f>
        <v>7.5950000000002404</v>
      </c>
      <c r="S265" s="8" t="b">
        <f>IF(P265=1,(J265-H265)*10000)</f>
        <v>0</v>
      </c>
      <c r="T265" s="8" t="b">
        <f>IF(Q265=1,(F265-H265)*10000)</f>
        <v>0</v>
      </c>
      <c r="U265" t="b">
        <f>AND(K265&lt;C265,K265&gt;D265)</f>
        <v>0</v>
      </c>
      <c r="V265" t="b">
        <f>AND(U265=1,L265&gt;D265)</f>
        <v>0</v>
      </c>
      <c r="W265" t="b">
        <f>AND(V265=0,U265=1,M265&lt;C265)</f>
        <v>0</v>
      </c>
      <c r="X265" t="b">
        <f>AND(U265=1,V265=0,W265=0)</f>
        <v>0</v>
      </c>
      <c r="Y265" s="8" t="b">
        <f>IF(V265=1,(K265-L265)*10000)</f>
        <v>0</v>
      </c>
      <c r="Z265" s="8" t="b">
        <f>IF(W265=1,(H265-M265)*10000)</f>
        <v>0</v>
      </c>
      <c r="AA265" s="8" t="b">
        <f>IF(X265=1,(K265-F265)*10000)</f>
        <v>0</v>
      </c>
    </row>
    <row r="266" spans="1:27" ht="12.75">
      <c r="A266" s="7">
        <v>39444</v>
      </c>
      <c r="B266" s="1">
        <v>1.995</v>
      </c>
      <c r="C266" s="1">
        <v>2.0023</v>
      </c>
      <c r="D266" s="1">
        <v>1.9902000000000002</v>
      </c>
      <c r="E266" s="1">
        <f>C266-D266</f>
        <v>0.012099999999999778</v>
      </c>
      <c r="F266" s="1">
        <v>1.9965000000000002</v>
      </c>
      <c r="G266" s="13">
        <f>E265*$G$8</f>
        <v>0.0021699999999999675</v>
      </c>
      <c r="H266" s="14">
        <f>F265+G266</f>
        <v>1.99727</v>
      </c>
      <c r="I266" s="15">
        <f>H266+G266</f>
        <v>1.99944</v>
      </c>
      <c r="J266" s="16">
        <f>K266+0.001</f>
        <v>1.99393</v>
      </c>
      <c r="K266" s="17">
        <f>F265-G266</f>
        <v>1.99293</v>
      </c>
      <c r="L266" s="18">
        <f>K266-G266</f>
        <v>1.99076</v>
      </c>
      <c r="M266" s="19">
        <f>H266-0.001</f>
        <v>1.9962700000000002</v>
      </c>
      <c r="N266" t="b">
        <f>AND(H266&gt;D266,H266&lt;C266)</f>
        <v>1</v>
      </c>
      <c r="O266" t="b">
        <f>AND(N266=1,I266&lt;C266)</f>
        <v>1</v>
      </c>
      <c r="P266" t="b">
        <f>AND(N266=1,O266=0,J266&lt;C266)</f>
        <v>0</v>
      </c>
      <c r="Q266" t="b">
        <f>AND(N266=1,O266=0,P266=0)</f>
        <v>0</v>
      </c>
      <c r="R266" s="8">
        <f>IF(O266=1,(I266-H266)*10000)</f>
        <v>21.700000000000053</v>
      </c>
      <c r="S266" s="8" t="b">
        <f>IF(P266=1,(J266-H266)*10000)</f>
        <v>0</v>
      </c>
      <c r="T266" s="8" t="b">
        <f>IF(Q266=1,(F266-H266)*10000)</f>
        <v>0</v>
      </c>
      <c r="U266" t="b">
        <f>AND(K266&lt;C266,K266&gt;D266)</f>
        <v>1</v>
      </c>
      <c r="V266" t="b">
        <f>AND(U266=1,L266&gt;D266)</f>
        <v>1</v>
      </c>
      <c r="W266" t="b">
        <f>AND(V266=0,U266=1,M266&lt;C266)</f>
        <v>0</v>
      </c>
      <c r="X266" t="b">
        <f>AND(U266=1,V266=0,W266=0)</f>
        <v>0</v>
      </c>
      <c r="Y266" s="8">
        <f>IF(V266=1,(K266-L266)*10000)</f>
        <v>21.700000000000053</v>
      </c>
      <c r="Z266" s="8" t="b">
        <f>IF(W266=1,(H266-M266)*10000)</f>
        <v>0</v>
      </c>
      <c r="AA266" s="8" t="b">
        <f>IF(X266=1,(K266-F266)*10000)</f>
        <v>0</v>
      </c>
    </row>
    <row r="267" spans="1:27" ht="12.75">
      <c r="A267" s="7">
        <v>39447</v>
      </c>
      <c r="B267" s="1">
        <v>1.9973</v>
      </c>
      <c r="C267" s="1">
        <v>2.0101</v>
      </c>
      <c r="D267" s="1">
        <v>1.9814</v>
      </c>
      <c r="E267" s="1">
        <f>C267-D267</f>
        <v>0.028699999999999948</v>
      </c>
      <c r="F267" s="1">
        <v>1.983</v>
      </c>
      <c r="G267" s="13">
        <f>E266*$G$8</f>
        <v>0.0018754999999999655</v>
      </c>
      <c r="H267" s="14">
        <f>F266+G267</f>
        <v>1.9983755</v>
      </c>
      <c r="I267" s="15">
        <f>H267+G267</f>
        <v>2.000251</v>
      </c>
      <c r="J267" s="16">
        <f>K267+0.001</f>
        <v>1.9956245000000001</v>
      </c>
      <c r="K267" s="17">
        <f>F266-G267</f>
        <v>1.9946245000000002</v>
      </c>
      <c r="L267" s="18">
        <f>K267-G267</f>
        <v>1.9927490000000003</v>
      </c>
      <c r="M267" s="19">
        <f>H267-0.001</f>
        <v>1.9973755000000002</v>
      </c>
      <c r="N267" t="b">
        <f>AND(H267&gt;D267,H267&lt;C267)</f>
        <v>1</v>
      </c>
      <c r="O267" t="b">
        <f>AND(N267=1,I267&lt;C267)</f>
        <v>1</v>
      </c>
      <c r="P267" t="b">
        <f>AND(N267=1,O267=0,J267&lt;C267)</f>
        <v>0</v>
      </c>
      <c r="Q267" t="b">
        <f>AND(N267=1,O267=0,P267=0)</f>
        <v>0</v>
      </c>
      <c r="R267" s="8">
        <f>IF(O267=1,(I267-H267)*10000)</f>
        <v>18.75499999999919</v>
      </c>
      <c r="S267" s="8" t="b">
        <f>IF(P267=1,(J267-H267)*10000)</f>
        <v>0</v>
      </c>
      <c r="T267" s="8" t="b">
        <f>IF(Q267=1,(F267-H267)*10000)</f>
        <v>0</v>
      </c>
      <c r="U267" t="b">
        <f>AND(K267&lt;C267,K267&gt;D267)</f>
        <v>1</v>
      </c>
      <c r="V267" t="b">
        <f>AND(U267=1,L267&gt;D267)</f>
        <v>1</v>
      </c>
      <c r="W267" t="b">
        <f>AND(V267=0,U267=1,M267&lt;C267)</f>
        <v>0</v>
      </c>
      <c r="X267" t="b">
        <f>AND(U267=1,V267=0,W267=0)</f>
        <v>0</v>
      </c>
      <c r="Y267" s="8">
        <f>IF(V267=1,(K267-L267)*10000)</f>
        <v>18.75499999999919</v>
      </c>
      <c r="Z267" s="8" t="b">
        <f>IF(W267=1,(H267-M267)*10000)</f>
        <v>0</v>
      </c>
      <c r="AA267" s="8" t="b">
        <f>IF(X267=1,(K267-F267)*10000)</f>
        <v>0</v>
      </c>
    </row>
    <row r="268" spans="1:27" ht="12.75">
      <c r="A268" s="7">
        <v>39449</v>
      </c>
      <c r="B268" s="1">
        <v>1.9866000000000001</v>
      </c>
      <c r="C268" s="1">
        <v>1.9878</v>
      </c>
      <c r="D268" s="1">
        <v>1.9773</v>
      </c>
      <c r="E268" s="1">
        <f>C268-D268</f>
        <v>0.010499999999999954</v>
      </c>
      <c r="F268" s="1">
        <v>1.9813</v>
      </c>
      <c r="G268" s="13">
        <f>E267*$G$8</f>
        <v>0.0044484999999999915</v>
      </c>
      <c r="H268" s="14">
        <f>F267+G268</f>
        <v>1.9874485000000002</v>
      </c>
      <c r="I268" s="15">
        <f>H268+G268</f>
        <v>1.9918970000000003</v>
      </c>
      <c r="J268" s="16">
        <f>K268+0.001</f>
        <v>1.9795515</v>
      </c>
      <c r="K268" s="17">
        <f>F267-G268</f>
        <v>1.9785515</v>
      </c>
      <c r="L268" s="18">
        <f>K268-G268</f>
        <v>1.974103</v>
      </c>
      <c r="M268" s="19">
        <f>H268-0.001</f>
        <v>1.9864485000000003</v>
      </c>
      <c r="N268" t="b">
        <f>AND(H268&gt;D268,H268&lt;C268)</f>
        <v>1</v>
      </c>
      <c r="O268" t="b">
        <f>AND(N268=1,I268&lt;C268)</f>
        <v>0</v>
      </c>
      <c r="P268" t="b">
        <f>AND(N268=1,O268=0,J268&lt;C268)</f>
        <v>1</v>
      </c>
      <c r="Q268" t="b">
        <f>AND(N268=1,O268=0,P268=0)</f>
        <v>0</v>
      </c>
      <c r="R268" s="8" t="b">
        <f>IF(O268=1,(I268-H268)*10000)</f>
        <v>0</v>
      </c>
      <c r="S268" s="8">
        <f>IF(P268=1,(J268-H268)*10000)</f>
        <v>-78.97000000000264</v>
      </c>
      <c r="T268" s="8" t="b">
        <f>IF(Q268=1,(F268-H268)*10000)</f>
        <v>0</v>
      </c>
      <c r="U268" t="b">
        <f>AND(K268&lt;C268,K268&gt;D268)</f>
        <v>1</v>
      </c>
      <c r="V268" t="b">
        <f>AND(U268=1,L268&gt;D268)</f>
        <v>0</v>
      </c>
      <c r="W268" t="b">
        <f>AND(V268=0,U268=1,M268&lt;C268)</f>
        <v>1</v>
      </c>
      <c r="X268" t="b">
        <f>AND(U268=1,V268=0,W268=0)</f>
        <v>0</v>
      </c>
      <c r="Y268" s="8" t="b">
        <f>IF(V268=1,(K268-L268)*10000)</f>
        <v>0</v>
      </c>
      <c r="Z268" s="8">
        <f>IF(W268=1,(H268-M268)*10000)</f>
        <v>9.999999999998899</v>
      </c>
      <c r="AA268" s="8" t="b">
        <f>IF(X268=1,(K268-F268)*10000)</f>
        <v>0</v>
      </c>
    </row>
    <row r="269" spans="1:27" ht="12.75">
      <c r="A269" s="7">
        <v>39450</v>
      </c>
      <c r="B269" s="1">
        <v>1.9814</v>
      </c>
      <c r="C269" s="1">
        <v>1.9838</v>
      </c>
      <c r="D269" s="1">
        <v>1.9704000000000002</v>
      </c>
      <c r="E269" s="1">
        <f>C269-D269</f>
        <v>0.013399999999999856</v>
      </c>
      <c r="F269" s="1">
        <v>1.9725000000000001</v>
      </c>
      <c r="G269" s="13">
        <f>E268*$G$8</f>
        <v>0.0016274999999999929</v>
      </c>
      <c r="H269" s="14">
        <f>F268+G269</f>
        <v>1.9829275</v>
      </c>
      <c r="I269" s="15">
        <f>H269+G269</f>
        <v>1.9845549999999998</v>
      </c>
      <c r="J269" s="16">
        <f>K269+0.001</f>
        <v>1.9806725</v>
      </c>
      <c r="K269" s="17">
        <f>F268-G269</f>
        <v>1.9796725000000002</v>
      </c>
      <c r="L269" s="18">
        <f>K269-G269</f>
        <v>1.9780450000000003</v>
      </c>
      <c r="M269" s="19">
        <f>H269-0.001</f>
        <v>1.9819275</v>
      </c>
      <c r="N269" t="b">
        <f>AND(H269&gt;D269,H269&lt;C269)</f>
        <v>1</v>
      </c>
      <c r="O269" t="b">
        <f>AND(N269=1,I269&lt;C269)</f>
        <v>0</v>
      </c>
      <c r="P269" t="b">
        <f>AND(N269=1,O269=0,J269&lt;C269)</f>
        <v>1</v>
      </c>
      <c r="Q269" t="b">
        <f>AND(N269=1,O269=0,P269=0)</f>
        <v>0</v>
      </c>
      <c r="R269" s="8" t="b">
        <f>IF(O269=1,(I269-H269)*10000)</f>
        <v>0</v>
      </c>
      <c r="S269" s="8">
        <f>IF(P269=1,(J269-H269)*10000)</f>
        <v>-22.54999999999896</v>
      </c>
      <c r="T269" s="8" t="b">
        <f>IF(Q269=1,(F269-H269)*10000)</f>
        <v>0</v>
      </c>
      <c r="U269" t="b">
        <f>AND(K269&lt;C269,K269&gt;D269)</f>
        <v>1</v>
      </c>
      <c r="V269" t="b">
        <f>AND(U269=1,L269&gt;D269)</f>
        <v>1</v>
      </c>
      <c r="W269" t="b">
        <f>AND(V269=0,U269=1,M269&lt;C269)</f>
        <v>0</v>
      </c>
      <c r="X269" t="b">
        <f>AND(U269=1,V269=0,W269=0)</f>
        <v>0</v>
      </c>
      <c r="Y269" s="8">
        <f>IF(V269=1,(K269-L269)*10000)</f>
        <v>16.27499999999893</v>
      </c>
      <c r="Z269" s="8" t="b">
        <f>IF(W269=1,(H269-M269)*10000)</f>
        <v>0</v>
      </c>
      <c r="AA269" s="8" t="b">
        <f>IF(X269=1,(K269-F269)*10000)</f>
        <v>0</v>
      </c>
    </row>
    <row r="270" spans="1:27" ht="12.75">
      <c r="A270" s="7">
        <v>39451</v>
      </c>
      <c r="B270" s="1">
        <v>1.9724</v>
      </c>
      <c r="C270" s="1">
        <v>1.9849</v>
      </c>
      <c r="D270" s="1">
        <v>1.9672</v>
      </c>
      <c r="E270" s="1">
        <f>C270-D270</f>
        <v>0.01770000000000005</v>
      </c>
      <c r="F270" s="1">
        <v>1.9739</v>
      </c>
      <c r="G270" s="13">
        <f>E269*$G$8</f>
        <v>0.0020769999999999777</v>
      </c>
      <c r="H270" s="14">
        <f>F269+G270</f>
        <v>1.974577</v>
      </c>
      <c r="I270" s="15">
        <f>H270+G270</f>
        <v>1.976654</v>
      </c>
      <c r="J270" s="16">
        <f>K270+0.001</f>
        <v>1.9714230000000001</v>
      </c>
      <c r="K270" s="17">
        <f>F269-G270</f>
        <v>1.9704230000000003</v>
      </c>
      <c r="L270" s="18">
        <f>K270-G270</f>
        <v>1.9683460000000004</v>
      </c>
      <c r="M270" s="19">
        <f>H270-0.001</f>
        <v>1.9735770000000001</v>
      </c>
      <c r="N270" t="b">
        <f>AND(H270&gt;D270,H270&lt;C270)</f>
        <v>1</v>
      </c>
      <c r="O270" t="b">
        <f>AND(N270=1,I270&lt;C270)</f>
        <v>1</v>
      </c>
      <c r="P270" t="b">
        <f>AND(N270=1,O270=0,J270&lt;C270)</f>
        <v>0</v>
      </c>
      <c r="Q270" t="b">
        <f>AND(N270=1,O270=0,P270=0)</f>
        <v>0</v>
      </c>
      <c r="R270" s="8">
        <f>IF(O270=1,(I270-H270)*10000)</f>
        <v>20.769999999998845</v>
      </c>
      <c r="S270" s="8" t="b">
        <f>IF(P270=1,(J270-H270)*10000)</f>
        <v>0</v>
      </c>
      <c r="T270" s="8" t="b">
        <f>IF(Q270=1,(F270-H270)*10000)</f>
        <v>0</v>
      </c>
      <c r="U270" t="b">
        <f>AND(K270&lt;C270,K270&gt;D270)</f>
        <v>1</v>
      </c>
      <c r="V270" t="b">
        <f>AND(U270=1,L270&gt;D270)</f>
        <v>1</v>
      </c>
      <c r="W270" t="b">
        <f>AND(V270=0,U270=1,M270&lt;C270)</f>
        <v>0</v>
      </c>
      <c r="X270" t="b">
        <f>AND(U270=1,V270=0,W270=0)</f>
        <v>0</v>
      </c>
      <c r="Y270" s="8">
        <f>IF(V270=1,(K270-L270)*10000)</f>
        <v>20.769999999998845</v>
      </c>
      <c r="Z270" s="8" t="b">
        <f>IF(W270=1,(H270-M270)*10000)</f>
        <v>0</v>
      </c>
      <c r="AA270" s="8" t="b">
        <f>IF(X270=1,(K270-F270)*10000)</f>
        <v>0</v>
      </c>
    </row>
    <row r="271" spans="1:27" ht="12.75">
      <c r="A271" s="7">
        <v>39454</v>
      </c>
      <c r="B271" s="1">
        <v>1.9737</v>
      </c>
      <c r="C271" s="1">
        <v>1.9756</v>
      </c>
      <c r="D271" s="1">
        <v>1.9652</v>
      </c>
      <c r="E271" s="1">
        <f>C271-D271</f>
        <v>0.010399999999999965</v>
      </c>
      <c r="F271" s="1">
        <v>1.9687000000000001</v>
      </c>
      <c r="G271" s="13">
        <f>E270*$G$8</f>
        <v>0.0027435000000000077</v>
      </c>
      <c r="H271" s="14">
        <f>F270+G271</f>
        <v>1.9766435</v>
      </c>
      <c r="I271" s="15">
        <f>H271+G271</f>
        <v>1.979387</v>
      </c>
      <c r="J271" s="16">
        <f>K271+0.001</f>
        <v>1.9721564999999999</v>
      </c>
      <c r="K271" s="17">
        <f>F270-G271</f>
        <v>1.9711565</v>
      </c>
      <c r="L271" s="18">
        <f>K271-G271</f>
        <v>1.968413</v>
      </c>
      <c r="M271" s="19">
        <f>H271-0.001</f>
        <v>1.9756435</v>
      </c>
      <c r="N271" t="b">
        <f>AND(H271&gt;D271,H271&lt;C271)</f>
        <v>0</v>
      </c>
      <c r="O271" t="b">
        <f>AND(N271=1,I271&lt;C271)</f>
        <v>0</v>
      </c>
      <c r="P271" t="b">
        <f>AND(N271=1,O271=0,J271&lt;C271)</f>
        <v>0</v>
      </c>
      <c r="Q271" t="b">
        <f>AND(N271=1,O271=0,P271=0)</f>
        <v>0</v>
      </c>
      <c r="R271" s="8" t="b">
        <f>IF(O271=1,(I271-H271)*10000)</f>
        <v>0</v>
      </c>
      <c r="S271" s="8" t="b">
        <f>IF(P271=1,(J271-H271)*10000)</f>
        <v>0</v>
      </c>
      <c r="T271" s="8" t="b">
        <f>IF(Q271=1,(F271-H271)*10000)</f>
        <v>0</v>
      </c>
      <c r="U271" t="b">
        <f>AND(K271&lt;C271,K271&gt;D271)</f>
        <v>1</v>
      </c>
      <c r="V271" t="b">
        <f>AND(U271=1,L271&gt;D271)</f>
        <v>1</v>
      </c>
      <c r="W271" t="b">
        <f>AND(V271=0,U271=1,M271&lt;C271)</f>
        <v>0</v>
      </c>
      <c r="X271" t="b">
        <f>AND(U271=1,V271=0,W271=0)</f>
        <v>0</v>
      </c>
      <c r="Y271" s="8">
        <f>IF(V271=1,(K271-L271)*10000)</f>
        <v>27.435000000000098</v>
      </c>
      <c r="Z271" s="8" t="b">
        <f>IF(W271=1,(H271-M271)*10000)</f>
        <v>0</v>
      </c>
      <c r="AA271" s="8" t="b">
        <f>IF(X271=1,(K271-F271)*10000)</f>
        <v>0</v>
      </c>
    </row>
    <row r="272" spans="1:27" ht="12.75">
      <c r="A272" s="7">
        <v>39455</v>
      </c>
      <c r="B272" s="1">
        <v>1.9685000000000001</v>
      </c>
      <c r="C272" s="1">
        <v>1.9828000000000001</v>
      </c>
      <c r="D272" s="1">
        <v>1.9666000000000001</v>
      </c>
      <c r="E272" s="1">
        <f>C272-D272</f>
        <v>0.016199999999999992</v>
      </c>
      <c r="F272" s="1">
        <v>1.9727000000000001</v>
      </c>
      <c r="G272" s="13">
        <f>E271*$G$8</f>
        <v>0.0016119999999999945</v>
      </c>
      <c r="H272" s="14">
        <f>F271+G272</f>
        <v>1.970312</v>
      </c>
      <c r="I272" s="15">
        <f>H272+G272</f>
        <v>1.971924</v>
      </c>
      <c r="J272" s="16">
        <f>K272+0.001</f>
        <v>1.968088</v>
      </c>
      <c r="K272" s="17">
        <f>F271-G272</f>
        <v>1.9670880000000002</v>
      </c>
      <c r="L272" s="18">
        <f>K272-G272</f>
        <v>1.9654760000000002</v>
      </c>
      <c r="M272" s="19">
        <f>H272-0.001</f>
        <v>1.9693120000000002</v>
      </c>
      <c r="N272" t="b">
        <f>AND(H272&gt;D272,H272&lt;C272)</f>
        <v>1</v>
      </c>
      <c r="O272" t="b">
        <f>AND(N272=1,I272&lt;C272)</f>
        <v>1</v>
      </c>
      <c r="P272" t="b">
        <f>AND(N272=1,O272=0,J272&lt;C272)</f>
        <v>0</v>
      </c>
      <c r="Q272" t="b">
        <f>AND(N272=1,O272=0,P272=0)</f>
        <v>0</v>
      </c>
      <c r="R272" s="8">
        <f>IF(O272=1,(I272-H272)*10000)</f>
        <v>16.119999999999468</v>
      </c>
      <c r="S272" s="8" t="b">
        <f>IF(P272=1,(J272-H272)*10000)</f>
        <v>0</v>
      </c>
      <c r="T272" s="8" t="b">
        <f>IF(Q272=1,(F272-H272)*10000)</f>
        <v>0</v>
      </c>
      <c r="U272" t="b">
        <f>AND(K272&lt;C272,K272&gt;D272)</f>
        <v>1</v>
      </c>
      <c r="V272" t="b">
        <f>AND(U272=1,L272&gt;D272)</f>
        <v>0</v>
      </c>
      <c r="W272" t="b">
        <f>AND(V272=0,U272=1,M272&lt;C272)</f>
        <v>1</v>
      </c>
      <c r="X272" t="b">
        <f>AND(U272=1,V272=0,W272=0)</f>
        <v>0</v>
      </c>
      <c r="Y272" s="8" t="b">
        <f>IF(V272=1,(K272-L272)*10000)</f>
        <v>0</v>
      </c>
      <c r="Z272" s="8">
        <f>IF(W272=1,(H272-M272)*10000)</f>
        <v>9.999999999998899</v>
      </c>
      <c r="AA272" s="8" t="b">
        <f>IF(X272=1,(K272-F272)*10000)</f>
        <v>0</v>
      </c>
    </row>
    <row r="273" spans="1:27" ht="12.75">
      <c r="A273" s="7">
        <v>39456</v>
      </c>
      <c r="B273" s="1">
        <v>1.9726</v>
      </c>
      <c r="C273" s="1">
        <v>1.9764</v>
      </c>
      <c r="D273" s="1">
        <v>1.9552</v>
      </c>
      <c r="E273" s="1">
        <f>C273-D273</f>
        <v>0.021199999999999886</v>
      </c>
      <c r="F273" s="1">
        <v>1.9576</v>
      </c>
      <c r="G273" s="13">
        <f>E272*$G$8</f>
        <v>0.002510999999999999</v>
      </c>
      <c r="H273" s="14">
        <f>F272+G273</f>
        <v>1.975211</v>
      </c>
      <c r="I273" s="15">
        <f>H273+G273</f>
        <v>1.977722</v>
      </c>
      <c r="J273" s="16">
        <f>K273+0.001</f>
        <v>1.971189</v>
      </c>
      <c r="K273" s="17">
        <f>F272-G273</f>
        <v>1.9701890000000002</v>
      </c>
      <c r="L273" s="18">
        <f>K273-G273</f>
        <v>1.9676780000000003</v>
      </c>
      <c r="M273" s="19">
        <f>H273-0.001</f>
        <v>1.9742110000000002</v>
      </c>
      <c r="N273" t="b">
        <f>AND(H273&gt;D273,H273&lt;C273)</f>
        <v>1</v>
      </c>
      <c r="O273" t="b">
        <f>AND(N273=1,I273&lt;C273)</f>
        <v>0</v>
      </c>
      <c r="P273" t="b">
        <f>AND(N273=1,O273=0,J273&lt;C273)</f>
        <v>1</v>
      </c>
      <c r="Q273" t="b">
        <f>AND(N273=1,O273=0,P273=0)</f>
        <v>0</v>
      </c>
      <c r="R273" s="8" t="b">
        <f>IF(O273=1,(I273-H273)*10000)</f>
        <v>0</v>
      </c>
      <c r="S273" s="8">
        <f>IF(P273=1,(J273-H273)*10000)</f>
        <v>-40.2199999999997</v>
      </c>
      <c r="T273" s="8" t="b">
        <f>IF(Q273=1,(F273-H273)*10000)</f>
        <v>0</v>
      </c>
      <c r="U273" t="b">
        <f>AND(K273&lt;C273,K273&gt;D273)</f>
        <v>1</v>
      </c>
      <c r="V273" t="b">
        <f>AND(U273=1,L273&gt;D273)</f>
        <v>1</v>
      </c>
      <c r="W273" t="b">
        <f>AND(V273=0,U273=1,M273&lt;C273)</f>
        <v>0</v>
      </c>
      <c r="X273" t="b">
        <f>AND(U273=1,V273=0,W273=0)</f>
        <v>0</v>
      </c>
      <c r="Y273" s="8">
        <f>IF(V273=1,(K273-L273)*10000)</f>
        <v>25.1099999999993</v>
      </c>
      <c r="Z273" s="8" t="b">
        <f>IF(W273=1,(H273-M273)*10000)</f>
        <v>0</v>
      </c>
      <c r="AA273" s="8" t="b">
        <f>IF(X273=1,(K273-F273)*10000)</f>
        <v>0</v>
      </c>
    </row>
    <row r="274" spans="1:27" ht="12.75">
      <c r="A274" s="7">
        <v>39457</v>
      </c>
      <c r="B274" s="1">
        <v>1.9574</v>
      </c>
      <c r="C274" s="1">
        <v>1.9664000000000001</v>
      </c>
      <c r="D274" s="1">
        <v>1.9540000000000002</v>
      </c>
      <c r="E274" s="1">
        <f>C274-D274</f>
        <v>0.012399999999999967</v>
      </c>
      <c r="F274" s="1">
        <v>1.9616</v>
      </c>
      <c r="G274" s="13">
        <f>E273*$G$8</f>
        <v>0.003285999999999982</v>
      </c>
      <c r="H274" s="14">
        <f>F273+G274</f>
        <v>1.960886</v>
      </c>
      <c r="I274" s="15">
        <f>H274+G274</f>
        <v>1.9641719999999998</v>
      </c>
      <c r="J274" s="16">
        <f>K274+0.001</f>
        <v>1.955314</v>
      </c>
      <c r="K274" s="17">
        <f>F273-G274</f>
        <v>1.954314</v>
      </c>
      <c r="L274" s="18">
        <f>K274-G274</f>
        <v>1.9510280000000002</v>
      </c>
      <c r="M274" s="19">
        <f>H274-0.001</f>
        <v>1.959886</v>
      </c>
      <c r="N274" t="b">
        <f>AND(H274&gt;D274,H274&lt;C274)</f>
        <v>1</v>
      </c>
      <c r="O274" t="b">
        <f>AND(N274=1,I274&lt;C274)</f>
        <v>1</v>
      </c>
      <c r="P274" t="b">
        <f>AND(N274=1,O274=0,J274&lt;C274)</f>
        <v>0</v>
      </c>
      <c r="Q274" t="b">
        <f>AND(N274=1,O274=0,P274=0)</f>
        <v>0</v>
      </c>
      <c r="R274" s="8">
        <f>IF(O274=1,(I274-H274)*10000)</f>
        <v>32.859999999999005</v>
      </c>
      <c r="S274" s="8" t="b">
        <f>IF(P274=1,(J274-H274)*10000)</f>
        <v>0</v>
      </c>
      <c r="T274" s="8" t="b">
        <f>IF(Q274=1,(F274-H274)*10000)</f>
        <v>0</v>
      </c>
      <c r="U274" t="b">
        <f>AND(K274&lt;C274,K274&gt;D274)</f>
        <v>1</v>
      </c>
      <c r="V274" t="b">
        <f>AND(U274=1,L274&gt;D274)</f>
        <v>0</v>
      </c>
      <c r="W274" t="b">
        <f>AND(V274=0,U274=1,M274&lt;C274)</f>
        <v>1</v>
      </c>
      <c r="X274" t="b">
        <f>AND(U274=1,V274=0,W274=0)</f>
        <v>0</v>
      </c>
      <c r="Y274" s="8" t="b">
        <f>IF(V274=1,(K274-L274)*10000)</f>
        <v>0</v>
      </c>
      <c r="Z274" s="8">
        <f>IF(W274=1,(H274-M274)*10000)</f>
        <v>9.999999999998899</v>
      </c>
      <c r="AA274" s="8" t="b">
        <f>IF(X274=1,(K274-F274)*10000)</f>
        <v>0</v>
      </c>
    </row>
    <row r="275" spans="1:27" ht="12.75">
      <c r="A275" s="7">
        <v>39458</v>
      </c>
      <c r="B275" s="1">
        <v>1.9618000000000002</v>
      </c>
      <c r="C275" s="1">
        <v>1.9636</v>
      </c>
      <c r="D275" s="1">
        <v>1.9482</v>
      </c>
      <c r="E275" s="1">
        <f>C275-D275</f>
        <v>0.01540000000000008</v>
      </c>
      <c r="F275" s="1">
        <v>1.9568</v>
      </c>
      <c r="G275" s="13">
        <f>E274*$G$8</f>
        <v>0.001921999999999995</v>
      </c>
      <c r="H275" s="14">
        <f>F274+G275</f>
        <v>1.963522</v>
      </c>
      <c r="I275" s="15">
        <f>H275+G275</f>
        <v>1.965444</v>
      </c>
      <c r="J275" s="16">
        <f>K275+0.001</f>
        <v>1.960678</v>
      </c>
      <c r="K275" s="17">
        <f>F274-G275</f>
        <v>1.959678</v>
      </c>
      <c r="L275" s="18">
        <f>K275-G275</f>
        <v>1.957756</v>
      </c>
      <c r="M275" s="19">
        <f>H275-0.001</f>
        <v>1.962522</v>
      </c>
      <c r="N275" t="b">
        <f>AND(H275&gt;D275,H275&lt;C275)</f>
        <v>1</v>
      </c>
      <c r="O275" t="b">
        <f>AND(N275=1,I275&lt;C275)</f>
        <v>0</v>
      </c>
      <c r="P275" t="b">
        <f>AND(N275=1,O275=0,J275&lt;C275)</f>
        <v>1</v>
      </c>
      <c r="Q275" t="b">
        <f>AND(N275=1,O275=0,P275=0)</f>
        <v>0</v>
      </c>
      <c r="R275" s="8" t="b">
        <f>IF(O275=1,(I275-H275)*10000)</f>
        <v>0</v>
      </c>
      <c r="S275" s="8">
        <f>IF(P275=1,(J275-H275)*10000)</f>
        <v>-28.440000000000687</v>
      </c>
      <c r="T275" s="8" t="b">
        <f>IF(Q275=1,(F275-H275)*10000)</f>
        <v>0</v>
      </c>
      <c r="U275" t="b">
        <f>AND(K275&lt;C275,K275&gt;D275)</f>
        <v>1</v>
      </c>
      <c r="V275" t="b">
        <f>AND(U275=1,L275&gt;D275)</f>
        <v>1</v>
      </c>
      <c r="W275" t="b">
        <f>AND(V275=0,U275=1,M275&lt;C275)</f>
        <v>0</v>
      </c>
      <c r="X275" t="b">
        <f>AND(U275=1,V275=0,W275=0)</f>
        <v>0</v>
      </c>
      <c r="Y275" s="8">
        <f>IF(V275=1,(K275-L275)*10000)</f>
        <v>19.219999999999793</v>
      </c>
      <c r="Z275" s="8" t="b">
        <f>IF(W275=1,(H275-M275)*10000)</f>
        <v>0</v>
      </c>
      <c r="AA275" s="8" t="b">
        <f>IF(X275=1,(K275-F275)*10000)</f>
        <v>0</v>
      </c>
    </row>
    <row r="276" spans="1:27" ht="12.75">
      <c r="A276" s="7">
        <v>39461</v>
      </c>
      <c r="B276" s="1">
        <v>1.9596</v>
      </c>
      <c r="C276" s="1">
        <v>1.9647000000000001</v>
      </c>
      <c r="D276" s="1">
        <v>1.9525000000000001</v>
      </c>
      <c r="E276" s="1">
        <f>C276-D276</f>
        <v>0.012199999999999989</v>
      </c>
      <c r="F276" s="1">
        <v>1.9526</v>
      </c>
      <c r="G276" s="13">
        <f>E275*$G$8</f>
        <v>0.0023870000000000124</v>
      </c>
      <c r="H276" s="14">
        <f>F275+G276</f>
        <v>1.959187</v>
      </c>
      <c r="I276" s="15">
        <f>H276+G276</f>
        <v>1.961574</v>
      </c>
      <c r="J276" s="16">
        <f>K276+0.001</f>
        <v>1.955413</v>
      </c>
      <c r="K276" s="17">
        <f>F275-G276</f>
        <v>1.9544130000000002</v>
      </c>
      <c r="L276" s="18">
        <f>K276-G276</f>
        <v>1.9520260000000003</v>
      </c>
      <c r="M276" s="19">
        <f>H276-0.001</f>
        <v>1.9581870000000001</v>
      </c>
      <c r="N276" t="b">
        <f>AND(H276&gt;D276,H276&lt;C276)</f>
        <v>1</v>
      </c>
      <c r="O276" t="b">
        <f>AND(N276=1,I276&lt;C276)</f>
        <v>1</v>
      </c>
      <c r="P276" t="b">
        <f>AND(N276=1,O276=0,J276&lt;C276)</f>
        <v>0</v>
      </c>
      <c r="Q276" t="b">
        <f>AND(N276=1,O276=0,P276=0)</f>
        <v>0</v>
      </c>
      <c r="R276" s="8">
        <f>IF(O276=1,(I276-H276)*10000)</f>
        <v>23.86999999999917</v>
      </c>
      <c r="S276" s="8" t="b">
        <f>IF(P276=1,(J276-H276)*10000)</f>
        <v>0</v>
      </c>
      <c r="T276" s="8" t="b">
        <f>IF(Q276=1,(F276-H276)*10000)</f>
        <v>0</v>
      </c>
      <c r="U276" t="b">
        <f>AND(K276&lt;C276,K276&gt;D276)</f>
        <v>1</v>
      </c>
      <c r="V276" t="b">
        <f>AND(U276=1,L276&gt;D276)</f>
        <v>0</v>
      </c>
      <c r="W276" t="b">
        <f>AND(V276=0,U276=1,M276&lt;C276)</f>
        <v>1</v>
      </c>
      <c r="X276" t="b">
        <f>AND(U276=1,V276=0,W276=0)</f>
        <v>0</v>
      </c>
      <c r="Y276" s="8" t="b">
        <f>IF(V276=1,(K276-L276)*10000)</f>
        <v>0</v>
      </c>
      <c r="Z276" s="8">
        <f>IF(W276=1,(H276-M276)*10000)</f>
        <v>9.999999999998899</v>
      </c>
      <c r="AA276" s="8" t="b">
        <f>IF(X276=1,(K276-F276)*10000)</f>
        <v>0</v>
      </c>
    </row>
    <row r="277" spans="1:27" ht="12.75">
      <c r="A277" s="7">
        <v>39462</v>
      </c>
      <c r="B277" s="1">
        <v>1.9527</v>
      </c>
      <c r="C277" s="1">
        <v>1.9741</v>
      </c>
      <c r="D277" s="1">
        <v>1.9527</v>
      </c>
      <c r="E277" s="1">
        <f>C277-D277</f>
        <v>0.021399999999999864</v>
      </c>
      <c r="F277" s="1">
        <v>1.9575</v>
      </c>
      <c r="G277" s="13">
        <f>E276*$G$8</f>
        <v>0.0018909999999999982</v>
      </c>
      <c r="H277" s="14">
        <f>F276+G277</f>
        <v>1.954491</v>
      </c>
      <c r="I277" s="15">
        <f>H277+G277</f>
        <v>1.956382</v>
      </c>
      <c r="J277" s="16">
        <f>K277+0.001</f>
        <v>1.9517089999999997</v>
      </c>
      <c r="K277" s="17">
        <f>F276-G277</f>
        <v>1.9507089999999998</v>
      </c>
      <c r="L277" s="18">
        <f>K277-G277</f>
        <v>1.9488179999999997</v>
      </c>
      <c r="M277" s="19">
        <f>H277-0.001</f>
        <v>1.953491</v>
      </c>
      <c r="N277" t="b">
        <f>AND(H277&gt;D277,H277&lt;C277)</f>
        <v>1</v>
      </c>
      <c r="O277" t="b">
        <f>AND(N277=1,I277&lt;C277)</f>
        <v>1</v>
      </c>
      <c r="P277" t="b">
        <f>AND(N277=1,O277=0,J277&lt;C277)</f>
        <v>0</v>
      </c>
      <c r="Q277" t="b">
        <f>AND(N277=1,O277=0,P277=0)</f>
        <v>0</v>
      </c>
      <c r="R277" s="8">
        <f>IF(O277=1,(I277-H277)*10000)</f>
        <v>18.91000000000087</v>
      </c>
      <c r="S277" s="8" t="b">
        <f>IF(P277=1,(J277-H277)*10000)</f>
        <v>0</v>
      </c>
      <c r="T277" s="8" t="b">
        <f>IF(Q277=1,(F277-H277)*10000)</f>
        <v>0</v>
      </c>
      <c r="U277" t="b">
        <f>AND(K277&lt;C277,K277&gt;D277)</f>
        <v>0</v>
      </c>
      <c r="V277" t="b">
        <f>AND(U277=1,L277&gt;D277)</f>
        <v>0</v>
      </c>
      <c r="W277" t="b">
        <f>AND(V277=0,U277=1,M277&lt;C277)</f>
        <v>0</v>
      </c>
      <c r="X277" t="b">
        <f>AND(U277=1,V277=0,W277=0)</f>
        <v>0</v>
      </c>
      <c r="Y277" s="8" t="b">
        <f>IF(V277=1,(K277-L277)*10000)</f>
        <v>0</v>
      </c>
      <c r="Z277" s="8" t="b">
        <f>IF(W277=1,(H277-M277)*10000)</f>
        <v>0</v>
      </c>
      <c r="AA277" s="8" t="b">
        <f>IF(X277=1,(K277-F277)*10000)</f>
        <v>0</v>
      </c>
    </row>
    <row r="278" spans="1:27" ht="12.75">
      <c r="A278" s="7">
        <v>39463</v>
      </c>
      <c r="B278" s="1">
        <v>1.9574</v>
      </c>
      <c r="C278" s="1">
        <v>1.972</v>
      </c>
      <c r="D278" s="1">
        <v>1.9529</v>
      </c>
      <c r="E278" s="1">
        <f>C278-D278</f>
        <v>0.019099999999999895</v>
      </c>
      <c r="F278" s="1">
        <v>1.9622000000000002</v>
      </c>
      <c r="G278" s="13">
        <f>E277*$G$8</f>
        <v>0.003316999999999979</v>
      </c>
      <c r="H278" s="14">
        <f>F277+G278</f>
        <v>1.960817</v>
      </c>
      <c r="I278" s="15">
        <f>H278+G278</f>
        <v>1.964134</v>
      </c>
      <c r="J278" s="16">
        <f>K278+0.001</f>
        <v>1.955183</v>
      </c>
      <c r="K278" s="17">
        <f>F277-G278</f>
        <v>1.954183</v>
      </c>
      <c r="L278" s="18">
        <f>K278-G278</f>
        <v>1.950866</v>
      </c>
      <c r="M278" s="19">
        <f>H278-0.001</f>
        <v>1.9598170000000001</v>
      </c>
      <c r="N278" t="b">
        <f>AND(H278&gt;D278,H278&lt;C278)</f>
        <v>1</v>
      </c>
      <c r="O278" t="b">
        <f>AND(N278=1,I278&lt;C278)</f>
        <v>1</v>
      </c>
      <c r="P278" t="b">
        <f>AND(N278=1,O278=0,J278&lt;C278)</f>
        <v>0</v>
      </c>
      <c r="Q278" t="b">
        <f>AND(N278=1,O278=0,P278=0)</f>
        <v>0</v>
      </c>
      <c r="R278" s="8">
        <f>IF(O278=1,(I278-H278)*10000)</f>
        <v>33.170000000000144</v>
      </c>
      <c r="S278" s="8" t="b">
        <f>IF(P278=1,(J278-H278)*10000)</f>
        <v>0</v>
      </c>
      <c r="T278" s="8" t="b">
        <f>IF(Q278=1,(F278-H278)*10000)</f>
        <v>0</v>
      </c>
      <c r="U278" t="b">
        <f>AND(K278&lt;C278,K278&gt;D278)</f>
        <v>1</v>
      </c>
      <c r="V278" t="b">
        <f>AND(U278=1,L278&gt;D278)</f>
        <v>0</v>
      </c>
      <c r="W278" t="b">
        <f>AND(V278=0,U278=1,M278&lt;C278)</f>
        <v>1</v>
      </c>
      <c r="X278" t="b">
        <f>AND(U278=1,V278=0,W278=0)</f>
        <v>0</v>
      </c>
      <c r="Y278" s="8" t="b">
        <f>IF(V278=1,(K278-L278)*10000)</f>
        <v>0</v>
      </c>
      <c r="Z278" s="8">
        <f>IF(W278=1,(H278-M278)*10000)</f>
        <v>9.999999999998899</v>
      </c>
      <c r="AA278" s="8" t="b">
        <f>IF(X278=1,(K278-F278)*10000)</f>
        <v>0</v>
      </c>
    </row>
    <row r="279" spans="1:27" ht="12.75">
      <c r="A279" s="7">
        <v>39464</v>
      </c>
      <c r="B279" s="1">
        <v>1.9621</v>
      </c>
      <c r="C279" s="1">
        <v>1.9791</v>
      </c>
      <c r="D279" s="1">
        <v>1.9605000000000001</v>
      </c>
      <c r="E279" s="1">
        <f>C279-D279</f>
        <v>0.01859999999999995</v>
      </c>
      <c r="F279" s="1">
        <v>1.9717</v>
      </c>
      <c r="G279" s="13">
        <f>E278*$G$8</f>
        <v>0.0029604999999999835</v>
      </c>
      <c r="H279" s="14">
        <f>F278+G279</f>
        <v>1.9651605</v>
      </c>
      <c r="I279" s="15">
        <f>H279+G279</f>
        <v>1.968121</v>
      </c>
      <c r="J279" s="16">
        <f>K279+0.001</f>
        <v>1.9602395000000001</v>
      </c>
      <c r="K279" s="17">
        <f>F278-G279</f>
        <v>1.9592395000000002</v>
      </c>
      <c r="L279" s="18">
        <f>K279-G279</f>
        <v>1.9562790000000003</v>
      </c>
      <c r="M279" s="19">
        <f>H279-0.001</f>
        <v>1.9641605000000002</v>
      </c>
      <c r="N279" t="b">
        <f>AND(H279&gt;D279,H279&lt;C279)</f>
        <v>1</v>
      </c>
      <c r="O279" t="b">
        <f>AND(N279=1,I279&lt;C279)</f>
        <v>1</v>
      </c>
      <c r="P279" t="b">
        <f>AND(N279=1,O279=0,J279&lt;C279)</f>
        <v>0</v>
      </c>
      <c r="Q279" t="b">
        <f>AND(N279=1,O279=0,P279=0)</f>
        <v>0</v>
      </c>
      <c r="R279" s="8">
        <f>IF(O279=1,(I279-H279)*10000)</f>
        <v>29.604999999999215</v>
      </c>
      <c r="S279" s="8" t="b">
        <f>IF(P279=1,(J279-H279)*10000)</f>
        <v>0</v>
      </c>
      <c r="T279" s="8" t="b">
        <f>IF(Q279=1,(F279-H279)*10000)</f>
        <v>0</v>
      </c>
      <c r="U279" t="b">
        <f>AND(K279&lt;C279,K279&gt;D279)</f>
        <v>0</v>
      </c>
      <c r="V279" t="b">
        <f>AND(U279=1,L279&gt;D279)</f>
        <v>0</v>
      </c>
      <c r="W279" t="b">
        <f>AND(V279=0,U279=1,M279&lt;C279)</f>
        <v>0</v>
      </c>
      <c r="X279" t="b">
        <f>AND(U279=1,V279=0,W279=0)</f>
        <v>0</v>
      </c>
      <c r="Y279" s="8" t="b">
        <f>IF(V279=1,(K279-L279)*10000)</f>
        <v>0</v>
      </c>
      <c r="Z279" s="8" t="b">
        <f>IF(W279=1,(H279-M279)*10000)</f>
        <v>0</v>
      </c>
      <c r="AA279" s="8" t="b">
        <f>IF(X279=1,(K279-F279)*10000)</f>
        <v>0</v>
      </c>
    </row>
    <row r="280" spans="1:27" ht="12.75">
      <c r="A280" s="7">
        <v>39465</v>
      </c>
      <c r="B280" s="1">
        <v>1.9716</v>
      </c>
      <c r="C280" s="1">
        <v>1.9727000000000001</v>
      </c>
      <c r="D280" s="1">
        <v>1.9512</v>
      </c>
      <c r="E280" s="1">
        <f>C280-D280</f>
        <v>0.021500000000000075</v>
      </c>
      <c r="F280" s="1">
        <v>1.9552</v>
      </c>
      <c r="G280" s="13">
        <f>E279*$G$8</f>
        <v>0.0028829999999999923</v>
      </c>
      <c r="H280" s="14">
        <f>F279+G280</f>
        <v>1.974583</v>
      </c>
      <c r="I280" s="15">
        <f>H280+G280</f>
        <v>1.977466</v>
      </c>
      <c r="J280" s="16">
        <f>K280+0.001</f>
        <v>1.969817</v>
      </c>
      <c r="K280" s="17">
        <f>F279-G280</f>
        <v>1.968817</v>
      </c>
      <c r="L280" s="18">
        <f>K280-G280</f>
        <v>1.965934</v>
      </c>
      <c r="M280" s="19">
        <f>H280-0.001</f>
        <v>1.973583</v>
      </c>
      <c r="N280" t="b">
        <f>AND(H280&gt;D280,H280&lt;C280)</f>
        <v>0</v>
      </c>
      <c r="O280" t="b">
        <f>AND(N280=1,I280&lt;C280)</f>
        <v>0</v>
      </c>
      <c r="P280" t="b">
        <f>AND(N280=1,O280=0,J280&lt;C280)</f>
        <v>0</v>
      </c>
      <c r="Q280" t="b">
        <f>AND(N280=1,O280=0,P280=0)</f>
        <v>0</v>
      </c>
      <c r="R280" s="8" t="b">
        <f>IF(O280=1,(I280-H280)*10000)</f>
        <v>0</v>
      </c>
      <c r="S280" s="8" t="b">
        <f>IF(P280=1,(J280-H280)*10000)</f>
        <v>0</v>
      </c>
      <c r="T280" s="8" t="b">
        <f>IF(Q280=1,(F280-H280)*10000)</f>
        <v>0</v>
      </c>
      <c r="U280" t="b">
        <f>AND(K280&lt;C280,K280&gt;D280)</f>
        <v>1</v>
      </c>
      <c r="V280" t="b">
        <f>AND(U280=1,L280&gt;D280)</f>
        <v>1</v>
      </c>
      <c r="W280" t="b">
        <f>AND(V280=0,U280=1,M280&lt;C280)</f>
        <v>0</v>
      </c>
      <c r="X280" t="b">
        <f>AND(U280=1,V280=0,W280=0)</f>
        <v>0</v>
      </c>
      <c r="Y280" s="8">
        <f>IF(V280=1,(K280-L280)*10000)</f>
        <v>28.82999999999969</v>
      </c>
      <c r="Z280" s="8" t="b">
        <f>IF(W280=1,(H280-M280)*10000)</f>
        <v>0</v>
      </c>
      <c r="AA280" s="8" t="b">
        <f>IF(X280=1,(K280-F280)*10000)</f>
        <v>0</v>
      </c>
    </row>
    <row r="281" spans="1:27" ht="12.75">
      <c r="A281" s="7">
        <v>39468</v>
      </c>
      <c r="B281" s="1">
        <v>1.957</v>
      </c>
      <c r="C281" s="1">
        <v>1.9583</v>
      </c>
      <c r="D281" s="1">
        <v>1.9402</v>
      </c>
      <c r="E281" s="1">
        <f>C281-D281</f>
        <v>0.018100000000000005</v>
      </c>
      <c r="F281" s="1">
        <v>1.9404</v>
      </c>
      <c r="G281" s="13">
        <f>E280*$G$8</f>
        <v>0.0033325000000000117</v>
      </c>
      <c r="H281" s="14">
        <f>F280+G281</f>
        <v>1.9585325</v>
      </c>
      <c r="I281" s="15">
        <f>H281+G281</f>
        <v>1.961865</v>
      </c>
      <c r="J281" s="16">
        <f>K281+0.001</f>
        <v>1.9528675</v>
      </c>
      <c r="K281" s="17">
        <f>F280-G281</f>
        <v>1.9518675</v>
      </c>
      <c r="L281" s="18">
        <f>K281-G281</f>
        <v>1.9485350000000001</v>
      </c>
      <c r="M281" s="19">
        <f>H281-0.001</f>
        <v>1.9575325000000001</v>
      </c>
      <c r="N281" t="b">
        <f>AND(H281&gt;D281,H281&lt;C281)</f>
        <v>0</v>
      </c>
      <c r="O281" t="b">
        <f>AND(N281=1,I281&lt;C281)</f>
        <v>0</v>
      </c>
      <c r="P281" t="b">
        <f>AND(N281=1,O281=0,J281&lt;C281)</f>
        <v>0</v>
      </c>
      <c r="Q281" t="b">
        <f>AND(N281=1,O281=0,P281=0)</f>
        <v>0</v>
      </c>
      <c r="R281" s="8" t="b">
        <f>IF(O281=1,(I281-H281)*10000)</f>
        <v>0</v>
      </c>
      <c r="S281" s="8" t="b">
        <f>IF(P281=1,(J281-H281)*10000)</f>
        <v>0</v>
      </c>
      <c r="T281" s="8" t="b">
        <f>IF(Q281=1,(F281-H281)*10000)</f>
        <v>0</v>
      </c>
      <c r="U281" t="b">
        <f>AND(K281&lt;C281,K281&gt;D281)</f>
        <v>1</v>
      </c>
      <c r="V281" t="b">
        <f>AND(U281=1,L281&gt;D281)</f>
        <v>1</v>
      </c>
      <c r="W281" t="b">
        <f>AND(V281=0,U281=1,M281&lt;C281)</f>
        <v>0</v>
      </c>
      <c r="X281" t="b">
        <f>AND(U281=1,V281=0,W281=0)</f>
        <v>0</v>
      </c>
      <c r="Y281" s="8">
        <f>IF(V281=1,(K281-L281)*10000)</f>
        <v>33.324999999999605</v>
      </c>
      <c r="Z281" s="8" t="b">
        <f>IF(W281=1,(H281-M281)*10000)</f>
        <v>0</v>
      </c>
      <c r="AA281" s="8" t="b">
        <f>IF(X281=1,(K281-F281)*10000)</f>
        <v>0</v>
      </c>
    </row>
    <row r="282" spans="1:27" ht="12.75">
      <c r="A282" s="7">
        <v>39469</v>
      </c>
      <c r="B282" s="1">
        <v>1.9405000000000001</v>
      </c>
      <c r="C282" s="1">
        <v>1.9644</v>
      </c>
      <c r="D282" s="1">
        <v>1.9336000000000002</v>
      </c>
      <c r="E282" s="1">
        <f>C282-D282</f>
        <v>0.030799999999999716</v>
      </c>
      <c r="F282" s="1">
        <v>1.963</v>
      </c>
      <c r="G282" s="13">
        <f>E281*$G$8</f>
        <v>0.0028055000000000007</v>
      </c>
      <c r="H282" s="14">
        <f>F281+G282</f>
        <v>1.9432055</v>
      </c>
      <c r="I282" s="15">
        <f>H282+G282</f>
        <v>1.946011</v>
      </c>
      <c r="J282" s="16">
        <f>K282+0.001</f>
        <v>1.9385944999999998</v>
      </c>
      <c r="K282" s="17">
        <f>F281-G282</f>
        <v>1.9375944999999999</v>
      </c>
      <c r="L282" s="18">
        <f>K282-G282</f>
        <v>1.9347889999999999</v>
      </c>
      <c r="M282" s="19">
        <f>H282-0.001</f>
        <v>1.9422055</v>
      </c>
      <c r="N282" t="b">
        <f>AND(H282&gt;D282,H282&lt;C282)</f>
        <v>1</v>
      </c>
      <c r="O282" t="b">
        <f>AND(N282=1,I282&lt;C282)</f>
        <v>1</v>
      </c>
      <c r="P282" t="b">
        <f>AND(N282=1,O282=0,J282&lt;C282)</f>
        <v>0</v>
      </c>
      <c r="Q282" t="b">
        <f>AND(N282=1,O282=0,P282=0)</f>
        <v>0</v>
      </c>
      <c r="R282" s="8">
        <f>IF(O282=1,(I282-H282)*10000)</f>
        <v>28.055000000000163</v>
      </c>
      <c r="S282" s="8" t="b">
        <f>IF(P282=1,(J282-H282)*10000)</f>
        <v>0</v>
      </c>
      <c r="T282" s="8" t="b">
        <f>IF(Q282=1,(F282-H282)*10000)</f>
        <v>0</v>
      </c>
      <c r="U282" t="b">
        <f>AND(K282&lt;C282,K282&gt;D282)</f>
        <v>1</v>
      </c>
      <c r="V282" t="b">
        <f>AND(U282=1,L282&gt;D282)</f>
        <v>1</v>
      </c>
      <c r="W282" t="b">
        <f>AND(V282=0,U282=1,M282&lt;C282)</f>
        <v>0</v>
      </c>
      <c r="X282" t="b">
        <f>AND(U282=1,V282=0,W282=0)</f>
        <v>0</v>
      </c>
      <c r="Y282" s="8">
        <f>IF(V282=1,(K282-L282)*10000)</f>
        <v>28.055000000000163</v>
      </c>
      <c r="Z282" s="8" t="b">
        <f>IF(W282=1,(H282-M282)*10000)</f>
        <v>0</v>
      </c>
      <c r="AA282" s="8" t="b">
        <f>IF(X282=1,(K282-F282)*10000)</f>
        <v>0</v>
      </c>
    </row>
    <row r="283" spans="1:27" ht="12.75">
      <c r="A283" s="7">
        <v>39470</v>
      </c>
      <c r="B283" s="1">
        <v>1.9633</v>
      </c>
      <c r="C283" s="1">
        <v>1.9633</v>
      </c>
      <c r="D283" s="1">
        <v>1.9464000000000001</v>
      </c>
      <c r="E283" s="1">
        <f>C283-D283</f>
        <v>0.016899999999999915</v>
      </c>
      <c r="F283" s="1">
        <v>1.9563000000000001</v>
      </c>
      <c r="G283" s="13">
        <f>E282*$G$8</f>
        <v>0.004773999999999956</v>
      </c>
      <c r="H283" s="14">
        <f>F282+G283</f>
        <v>1.9677740000000001</v>
      </c>
      <c r="I283" s="15">
        <f>H283+G283</f>
        <v>1.9725480000000002</v>
      </c>
      <c r="J283" s="16">
        <f>K283+0.001</f>
        <v>1.959226</v>
      </c>
      <c r="K283" s="17">
        <f>F282-G283</f>
        <v>1.958226</v>
      </c>
      <c r="L283" s="18">
        <f>K283-G283</f>
        <v>1.953452</v>
      </c>
      <c r="M283" s="19">
        <f>H283-0.001</f>
        <v>1.9667740000000002</v>
      </c>
      <c r="N283" t="b">
        <f>AND(H283&gt;D283,H283&lt;C283)</f>
        <v>0</v>
      </c>
      <c r="O283" t="b">
        <f>AND(N283=1,I283&lt;C283)</f>
        <v>0</v>
      </c>
      <c r="P283" t="b">
        <f>AND(N283=1,O283=0,J283&lt;C283)</f>
        <v>0</v>
      </c>
      <c r="Q283" t="b">
        <f>AND(N283=1,O283=0,P283=0)</f>
        <v>0</v>
      </c>
      <c r="R283" s="8" t="b">
        <f>IF(O283=1,(I283-H283)*10000)</f>
        <v>0</v>
      </c>
      <c r="S283" s="8" t="b">
        <f>IF(P283=1,(J283-H283)*10000)</f>
        <v>0</v>
      </c>
      <c r="T283" s="8" t="b">
        <f>IF(Q283=1,(F283-H283)*10000)</f>
        <v>0</v>
      </c>
      <c r="U283" t="b">
        <f>AND(K283&lt;C283,K283&gt;D283)</f>
        <v>1</v>
      </c>
      <c r="V283" t="b">
        <f>AND(U283=1,L283&gt;D283)</f>
        <v>1</v>
      </c>
      <c r="W283" t="b">
        <f>AND(V283=0,U283=1,M283&lt;C283)</f>
        <v>0</v>
      </c>
      <c r="X283" t="b">
        <f>AND(U283=1,V283=0,W283=0)</f>
        <v>0</v>
      </c>
      <c r="Y283" s="8">
        <f>IF(V283=1,(K283-L283)*10000)</f>
        <v>47.74000000000056</v>
      </c>
      <c r="Z283" s="8" t="b">
        <f>IF(W283=1,(H283-M283)*10000)</f>
        <v>0</v>
      </c>
      <c r="AA283" s="8" t="b">
        <f>IF(X283=1,(K283-F283)*10000)</f>
        <v>0</v>
      </c>
    </row>
    <row r="284" spans="1:27" ht="12.75">
      <c r="A284" s="7">
        <v>39471</v>
      </c>
      <c r="B284" s="1">
        <v>1.9562</v>
      </c>
      <c r="C284" s="1">
        <v>1.9779</v>
      </c>
      <c r="D284" s="1">
        <v>1.9499</v>
      </c>
      <c r="E284" s="1">
        <f>C284-D284</f>
        <v>0.028000000000000025</v>
      </c>
      <c r="F284" s="1">
        <v>1.9752</v>
      </c>
      <c r="G284" s="13">
        <f>E283*$G$8</f>
        <v>0.002619499999999987</v>
      </c>
      <c r="H284" s="14">
        <f>F283+G284</f>
        <v>1.9589195000000001</v>
      </c>
      <c r="I284" s="15">
        <f>H284+G284</f>
        <v>1.9615390000000001</v>
      </c>
      <c r="J284" s="16">
        <f>K284+0.001</f>
        <v>1.9546805</v>
      </c>
      <c r="K284" s="17">
        <f>F283-G284</f>
        <v>1.9536805000000002</v>
      </c>
      <c r="L284" s="18">
        <f>K284-G284</f>
        <v>1.9510610000000002</v>
      </c>
      <c r="M284" s="19">
        <f>H284-0.001</f>
        <v>1.9579195000000003</v>
      </c>
      <c r="N284" t="b">
        <f>AND(H284&gt;D284,H284&lt;C284)</f>
        <v>1</v>
      </c>
      <c r="O284" t="b">
        <f>AND(N284=1,I284&lt;C284)</f>
        <v>1</v>
      </c>
      <c r="P284" t="b">
        <f>AND(N284=1,O284=0,J284&lt;C284)</f>
        <v>0</v>
      </c>
      <c r="Q284" t="b">
        <f>AND(N284=1,O284=0,P284=0)</f>
        <v>0</v>
      </c>
      <c r="R284" s="8">
        <f>IF(O284=1,(I284-H284)*10000)</f>
        <v>26.19499999999997</v>
      </c>
      <c r="S284" s="8" t="b">
        <f>IF(P284=1,(J284-H284)*10000)</f>
        <v>0</v>
      </c>
      <c r="T284" s="8" t="b">
        <f>IF(Q284=1,(F284-H284)*10000)</f>
        <v>0</v>
      </c>
      <c r="U284" t="b">
        <f>AND(K284&lt;C284,K284&gt;D284)</f>
        <v>1</v>
      </c>
      <c r="V284" t="b">
        <f>AND(U284=1,L284&gt;D284)</f>
        <v>1</v>
      </c>
      <c r="W284" t="b">
        <f>AND(V284=0,U284=1,M284&lt;C284)</f>
        <v>0</v>
      </c>
      <c r="X284" t="b">
        <f>AND(U284=1,V284=0,W284=0)</f>
        <v>0</v>
      </c>
      <c r="Y284" s="8">
        <f>IF(V284=1,(K284-L284)*10000)</f>
        <v>26.19499999999997</v>
      </c>
      <c r="Z284" s="8" t="b">
        <f>IF(W284=1,(H284-M284)*10000)</f>
        <v>0</v>
      </c>
      <c r="AA284" s="8" t="b">
        <f>IF(X284=1,(K284-F284)*10000)</f>
        <v>0</v>
      </c>
    </row>
    <row r="285" spans="1:27" ht="12.75">
      <c r="A285" s="7">
        <v>39472</v>
      </c>
      <c r="B285" s="1">
        <v>1.9753</v>
      </c>
      <c r="C285" s="1">
        <v>1.9848</v>
      </c>
      <c r="D285" s="1">
        <v>1.9744000000000002</v>
      </c>
      <c r="E285" s="1">
        <f>C285-D285</f>
        <v>0.010399999999999743</v>
      </c>
      <c r="F285" s="1">
        <v>1.983</v>
      </c>
      <c r="G285" s="13">
        <f>E284*$G$8</f>
        <v>0.004340000000000004</v>
      </c>
      <c r="H285" s="14">
        <f>F284+G285</f>
        <v>1.97954</v>
      </c>
      <c r="I285" s="15">
        <f>H285+G285</f>
        <v>1.98388</v>
      </c>
      <c r="J285" s="16">
        <f>K285+0.001</f>
        <v>1.97186</v>
      </c>
      <c r="K285" s="17">
        <f>F284-G285</f>
        <v>1.97086</v>
      </c>
      <c r="L285" s="18">
        <f>K285-G285</f>
        <v>1.96652</v>
      </c>
      <c r="M285" s="19">
        <f>H285-0.001</f>
        <v>1.9785400000000002</v>
      </c>
      <c r="N285" t="b">
        <f>AND(H285&gt;D285,H285&lt;C285)</f>
        <v>1</v>
      </c>
      <c r="O285" t="b">
        <f>AND(N285=1,I285&lt;C285)</f>
        <v>1</v>
      </c>
      <c r="P285" t="b">
        <f>AND(N285=1,O285=0,J285&lt;C285)</f>
        <v>0</v>
      </c>
      <c r="Q285" t="b">
        <f>AND(N285=1,O285=0,P285=0)</f>
        <v>0</v>
      </c>
      <c r="R285" s="8">
        <f>IF(O285=1,(I285-H285)*10000)</f>
        <v>43.400000000000105</v>
      </c>
      <c r="S285" s="8" t="b">
        <f>IF(P285=1,(J285-H285)*10000)</f>
        <v>0</v>
      </c>
      <c r="T285" s="8" t="b">
        <f>IF(Q285=1,(F285-H285)*10000)</f>
        <v>0</v>
      </c>
      <c r="U285" t="b">
        <f>AND(K285&lt;C285,K285&gt;D285)</f>
        <v>0</v>
      </c>
      <c r="V285" t="b">
        <f>AND(U285=1,L285&gt;D285)</f>
        <v>0</v>
      </c>
      <c r="W285" t="b">
        <f>AND(V285=0,U285=1,M285&lt;C285)</f>
        <v>0</v>
      </c>
      <c r="X285" t="b">
        <f>AND(U285=1,V285=0,W285=0)</f>
        <v>0</v>
      </c>
      <c r="Y285" s="8" t="b">
        <f>IF(V285=1,(K285-L285)*10000)</f>
        <v>0</v>
      </c>
      <c r="Z285" s="8" t="b">
        <f>IF(W285=1,(H285-M285)*10000)</f>
        <v>0</v>
      </c>
      <c r="AA285" s="8" t="b">
        <f>IF(X285=1,(K285-F285)*10000)</f>
        <v>0</v>
      </c>
    </row>
    <row r="286" spans="1:27" ht="12.75">
      <c r="A286" s="7">
        <v>39475</v>
      </c>
      <c r="B286" s="1">
        <v>1.9833</v>
      </c>
      <c r="C286" s="1">
        <v>1.9892</v>
      </c>
      <c r="D286" s="1">
        <v>1.9729</v>
      </c>
      <c r="E286" s="1">
        <f>C286-D286</f>
        <v>0.01629999999999998</v>
      </c>
      <c r="F286" s="1">
        <v>1.9849999999999999</v>
      </c>
      <c r="G286" s="13">
        <f>E285*$G$8</f>
        <v>0.00161199999999996</v>
      </c>
      <c r="H286" s="14">
        <f>F285+G286</f>
        <v>1.984612</v>
      </c>
      <c r="I286" s="15">
        <f>H286+G286</f>
        <v>1.986224</v>
      </c>
      <c r="J286" s="16">
        <f>K286+0.001</f>
        <v>1.982388</v>
      </c>
      <c r="K286" s="17">
        <f>F285-G286</f>
        <v>1.9813880000000001</v>
      </c>
      <c r="L286" s="18">
        <f>K286-G286</f>
        <v>1.9797760000000002</v>
      </c>
      <c r="M286" s="19">
        <f>H286-0.001</f>
        <v>1.9836120000000002</v>
      </c>
      <c r="N286" t="b">
        <f>AND(H286&gt;D286,H286&lt;C286)</f>
        <v>1</v>
      </c>
      <c r="O286" t="b">
        <f>AND(N286=1,I286&lt;C286)</f>
        <v>1</v>
      </c>
      <c r="P286" t="b">
        <f>AND(N286=1,O286=0,J286&lt;C286)</f>
        <v>0</v>
      </c>
      <c r="Q286" t="b">
        <f>AND(N286=1,O286=0,P286=0)</f>
        <v>0</v>
      </c>
      <c r="R286" s="8">
        <f>IF(O286=1,(I286-H286)*10000)</f>
        <v>16.119999999999468</v>
      </c>
      <c r="S286" s="8" t="b">
        <f>IF(P286=1,(J286-H286)*10000)</f>
        <v>0</v>
      </c>
      <c r="T286" s="8" t="b">
        <f>IF(Q286=1,(F286-H286)*10000)</f>
        <v>0</v>
      </c>
      <c r="U286" t="b">
        <f>AND(K286&lt;C286,K286&gt;D286)</f>
        <v>1</v>
      </c>
      <c r="V286" t="b">
        <f>AND(U286=1,L286&gt;D286)</f>
        <v>1</v>
      </c>
      <c r="W286" t="b">
        <f>AND(V286=0,U286=1,M286&lt;C286)</f>
        <v>0</v>
      </c>
      <c r="X286" t="b">
        <f>AND(U286=1,V286=0,W286=0)</f>
        <v>0</v>
      </c>
      <c r="Y286" s="8">
        <f>IF(V286=1,(K286-L286)*10000)</f>
        <v>16.119999999999468</v>
      </c>
      <c r="Z286" s="8" t="b">
        <f>IF(W286=1,(H286-M286)*10000)</f>
        <v>0</v>
      </c>
      <c r="AA286" s="8" t="b">
        <f>IF(X286=1,(K286-F286)*10000)</f>
        <v>0</v>
      </c>
    </row>
    <row r="287" spans="1:27" ht="12.75">
      <c r="A287" s="7">
        <v>39476</v>
      </c>
      <c r="B287" s="1">
        <v>1.9849</v>
      </c>
      <c r="C287" s="1">
        <v>1.9929000000000001</v>
      </c>
      <c r="D287" s="1">
        <v>1.9811</v>
      </c>
      <c r="E287" s="1">
        <f>C287-D287</f>
        <v>0.011800000000000033</v>
      </c>
      <c r="F287" s="1">
        <v>1.9885000000000002</v>
      </c>
      <c r="G287" s="13">
        <f>E286*$G$8</f>
        <v>0.002526499999999997</v>
      </c>
      <c r="H287" s="14">
        <f>F286+G287</f>
        <v>1.9875265</v>
      </c>
      <c r="I287" s="15">
        <f>H287+G287</f>
        <v>1.990053</v>
      </c>
      <c r="J287" s="16">
        <f>K287+0.001</f>
        <v>1.9834734999999997</v>
      </c>
      <c r="K287" s="17">
        <f>F286-G287</f>
        <v>1.9824734999999998</v>
      </c>
      <c r="L287" s="18">
        <f>K287-G287</f>
        <v>1.9799469999999997</v>
      </c>
      <c r="M287" s="19">
        <f>H287-0.001</f>
        <v>1.9865265</v>
      </c>
      <c r="N287" t="b">
        <f>AND(H287&gt;D287,H287&lt;C287)</f>
        <v>1</v>
      </c>
      <c r="O287" t="b">
        <f>AND(N287=1,I287&lt;C287)</f>
        <v>1</v>
      </c>
      <c r="P287" t="b">
        <f>AND(N287=1,O287=0,J287&lt;C287)</f>
        <v>0</v>
      </c>
      <c r="Q287" t="b">
        <f>AND(N287=1,O287=0,P287=0)</f>
        <v>0</v>
      </c>
      <c r="R287" s="8">
        <f>IF(O287=1,(I287-H287)*10000)</f>
        <v>25.26500000000098</v>
      </c>
      <c r="S287" s="8" t="b">
        <f>IF(P287=1,(J287-H287)*10000)</f>
        <v>0</v>
      </c>
      <c r="T287" s="8" t="b">
        <f>IF(Q287=1,(F287-H287)*10000)</f>
        <v>0</v>
      </c>
      <c r="U287" t="b">
        <f>AND(K287&lt;C287,K287&gt;D287)</f>
        <v>1</v>
      </c>
      <c r="V287" t="b">
        <f>AND(U287=1,L287&gt;D287)</f>
        <v>0</v>
      </c>
      <c r="W287" t="b">
        <f>AND(V287=0,U287=1,M287&lt;C287)</f>
        <v>1</v>
      </c>
      <c r="X287" t="b">
        <f>AND(U287=1,V287=0,W287=0)</f>
        <v>0</v>
      </c>
      <c r="Y287" s="8" t="b">
        <f>IF(V287=1,(K287-L287)*10000)</f>
        <v>0</v>
      </c>
      <c r="Z287" s="8">
        <f>IF(W287=1,(H287-M287)*10000)</f>
        <v>9.999999999998899</v>
      </c>
      <c r="AA287" s="8" t="b">
        <f>IF(X287=1,(K287-F287)*10000)</f>
        <v>0</v>
      </c>
    </row>
    <row r="288" spans="1:27" ht="12.75">
      <c r="A288" s="7">
        <v>39477</v>
      </c>
      <c r="B288" s="1">
        <v>1.9886</v>
      </c>
      <c r="C288" s="1">
        <v>1.9959</v>
      </c>
      <c r="D288" s="1">
        <v>1.9816</v>
      </c>
      <c r="E288" s="1">
        <f>C288-D288</f>
        <v>0.01429999999999998</v>
      </c>
      <c r="F288" s="1">
        <v>1.9879</v>
      </c>
      <c r="G288" s="13">
        <f>E287*$G$8</f>
        <v>0.001829000000000005</v>
      </c>
      <c r="H288" s="14">
        <f>F287+G288</f>
        <v>1.9903290000000002</v>
      </c>
      <c r="I288" s="15">
        <f>H288+G288</f>
        <v>1.9921580000000003</v>
      </c>
      <c r="J288" s="16">
        <f>K288+0.001</f>
        <v>1.987671</v>
      </c>
      <c r="K288" s="17">
        <f>F287-G288</f>
        <v>1.986671</v>
      </c>
      <c r="L288" s="18">
        <f>K288-G288</f>
        <v>1.984842</v>
      </c>
      <c r="M288" s="19">
        <f>H288-0.001</f>
        <v>1.9893290000000003</v>
      </c>
      <c r="N288" t="b">
        <f>AND(H288&gt;D288,H288&lt;C288)</f>
        <v>1</v>
      </c>
      <c r="O288" t="b">
        <f>AND(N288=1,I288&lt;C288)</f>
        <v>1</v>
      </c>
      <c r="P288" t="b">
        <f>AND(N288=1,O288=0,J288&lt;C288)</f>
        <v>0</v>
      </c>
      <c r="Q288" t="b">
        <f>AND(N288=1,O288=0,P288=0)</f>
        <v>0</v>
      </c>
      <c r="R288" s="8">
        <f>IF(O288=1,(I288-H288)*10000)</f>
        <v>18.290000000000806</v>
      </c>
      <c r="S288" s="8" t="b">
        <f>IF(P288=1,(J288-H288)*10000)</f>
        <v>0</v>
      </c>
      <c r="T288" s="8" t="b">
        <f>IF(Q288=1,(F288-H288)*10000)</f>
        <v>0</v>
      </c>
      <c r="U288" t="b">
        <f>AND(K288&lt;C288,K288&gt;D288)</f>
        <v>1</v>
      </c>
      <c r="V288" t="b">
        <f>AND(U288=1,L288&gt;D288)</f>
        <v>1</v>
      </c>
      <c r="W288" t="b">
        <f>AND(V288=0,U288=1,M288&lt;C288)</f>
        <v>0</v>
      </c>
      <c r="X288" t="b">
        <f>AND(U288=1,V288=0,W288=0)</f>
        <v>0</v>
      </c>
      <c r="Y288" s="8">
        <f>IF(V288=1,(K288-L288)*10000)</f>
        <v>18.290000000000806</v>
      </c>
      <c r="Z288" s="8" t="b">
        <f>IF(W288=1,(H288-M288)*10000)</f>
        <v>0</v>
      </c>
      <c r="AA288" s="8" t="b">
        <f>IF(X288=1,(K288-F288)*10000)</f>
        <v>0</v>
      </c>
    </row>
    <row r="289" spans="1:27" ht="12.75">
      <c r="A289" s="7">
        <v>39478</v>
      </c>
      <c r="B289" s="1">
        <v>1.988</v>
      </c>
      <c r="C289" s="1">
        <v>1.9945</v>
      </c>
      <c r="D289" s="1">
        <v>1.9824000000000002</v>
      </c>
      <c r="E289" s="1">
        <f>C289-D289</f>
        <v>0.012099999999999778</v>
      </c>
      <c r="F289" s="1">
        <v>1.9881000000000002</v>
      </c>
      <c r="G289" s="13">
        <f>E288*$G$8</f>
        <v>0.0022164999999999967</v>
      </c>
      <c r="H289" s="14">
        <f>F288+G289</f>
        <v>1.9901165</v>
      </c>
      <c r="I289" s="15">
        <f>H289+G289</f>
        <v>1.9923330000000001</v>
      </c>
      <c r="J289" s="16">
        <f>K289+0.001</f>
        <v>1.9866834999999998</v>
      </c>
      <c r="K289" s="17">
        <f>F288-G289</f>
        <v>1.9856835</v>
      </c>
      <c r="L289" s="18">
        <f>K289-G289</f>
        <v>1.9834669999999999</v>
      </c>
      <c r="M289" s="19">
        <f>H289-0.001</f>
        <v>1.9891165000000002</v>
      </c>
      <c r="N289" t="b">
        <f>AND(H289&gt;D289,H289&lt;C289)</f>
        <v>1</v>
      </c>
      <c r="O289" t="b">
        <f>AND(N289=1,I289&lt;C289)</f>
        <v>1</v>
      </c>
      <c r="P289" t="b">
        <f>AND(N289=1,O289=0,J289&lt;C289)</f>
        <v>0</v>
      </c>
      <c r="Q289" t="b">
        <f>AND(N289=1,O289=0,P289=0)</f>
        <v>0</v>
      </c>
      <c r="R289" s="8">
        <f>IF(O289=1,(I289-H289)*10000)</f>
        <v>22.165000000000656</v>
      </c>
      <c r="S289" s="8" t="b">
        <f>IF(P289=1,(J289-H289)*10000)</f>
        <v>0</v>
      </c>
      <c r="T289" s="8" t="b">
        <f>IF(Q289=1,(F289-H289)*10000)</f>
        <v>0</v>
      </c>
      <c r="U289" t="b">
        <f>AND(K289&lt;C289,K289&gt;D289)</f>
        <v>1</v>
      </c>
      <c r="V289" t="b">
        <f>AND(U289=1,L289&gt;D289)</f>
        <v>1</v>
      </c>
      <c r="W289" t="b">
        <f>AND(V289=0,U289=1,M289&lt;C289)</f>
        <v>0</v>
      </c>
      <c r="X289" t="b">
        <f>AND(U289=1,V289=0,W289=0)</f>
        <v>0</v>
      </c>
      <c r="Y289" s="8">
        <f>IF(V289=1,(K289-L289)*10000)</f>
        <v>22.165000000000656</v>
      </c>
      <c r="Z289" s="8" t="b">
        <f>IF(W289=1,(H289-M289)*10000)</f>
        <v>0</v>
      </c>
      <c r="AA289" s="8" t="b">
        <f>IF(X289=1,(K289-F289)*10000)</f>
        <v>0</v>
      </c>
    </row>
    <row r="290" spans="1:27" ht="12.75">
      <c r="A290" s="7">
        <v>39479</v>
      </c>
      <c r="B290" s="1">
        <v>1.9882</v>
      </c>
      <c r="C290" s="1">
        <v>1.994</v>
      </c>
      <c r="D290" s="1">
        <v>1.9645000000000001</v>
      </c>
      <c r="E290" s="1">
        <f>C290-D290</f>
        <v>0.02949999999999986</v>
      </c>
      <c r="F290" s="1">
        <v>1.9649</v>
      </c>
      <c r="G290" s="13">
        <f>E289*$G$8</f>
        <v>0.0018754999999999655</v>
      </c>
      <c r="H290" s="14">
        <f>F289+G290</f>
        <v>1.9899755000000001</v>
      </c>
      <c r="I290" s="15">
        <f>H290+G290</f>
        <v>1.991851</v>
      </c>
      <c r="J290" s="16">
        <f>K290+0.001</f>
        <v>1.9872245000000002</v>
      </c>
      <c r="K290" s="17">
        <f>F289-G290</f>
        <v>1.9862245000000003</v>
      </c>
      <c r="L290" s="18">
        <f>K290-G290</f>
        <v>1.9843490000000004</v>
      </c>
      <c r="M290" s="19">
        <f>H290-0.001</f>
        <v>1.9889755000000002</v>
      </c>
      <c r="N290" t="b">
        <f>AND(H290&gt;D290,H290&lt;C290)</f>
        <v>1</v>
      </c>
      <c r="O290" t="b">
        <f>AND(N290=1,I290&lt;C290)</f>
        <v>1</v>
      </c>
      <c r="P290" t="b">
        <f>AND(N290=1,O290=0,J290&lt;C290)</f>
        <v>0</v>
      </c>
      <c r="Q290" t="b">
        <f>AND(N290=1,O290=0,P290=0)</f>
        <v>0</v>
      </c>
      <c r="R290" s="8">
        <f>IF(O290=1,(I290-H290)*10000)</f>
        <v>18.75499999999919</v>
      </c>
      <c r="S290" s="8" t="b">
        <f>IF(P290=1,(J290-H290)*10000)</f>
        <v>0</v>
      </c>
      <c r="T290" s="8" t="b">
        <f>IF(Q290=1,(F290-H290)*10000)</f>
        <v>0</v>
      </c>
      <c r="U290" t="b">
        <f>AND(K290&lt;C290,K290&gt;D290)</f>
        <v>1</v>
      </c>
      <c r="V290" t="b">
        <f>AND(U290=1,L290&gt;D290)</f>
        <v>1</v>
      </c>
      <c r="W290" t="b">
        <f>AND(V290=0,U290=1,M290&lt;C290)</f>
        <v>0</v>
      </c>
      <c r="X290" t="b">
        <f>AND(U290=1,V290=0,W290=0)</f>
        <v>0</v>
      </c>
      <c r="Y290" s="8">
        <f>IF(V290=1,(K290-L290)*10000)</f>
        <v>18.75499999999919</v>
      </c>
      <c r="Z290" s="8" t="b">
        <f>IF(W290=1,(H290-M290)*10000)</f>
        <v>0</v>
      </c>
      <c r="AA290" s="8" t="b">
        <f>IF(X290=1,(K290-F290)*10000)</f>
        <v>0</v>
      </c>
    </row>
    <row r="291" spans="1:27" ht="12.75">
      <c r="A291" s="7">
        <v>39482</v>
      </c>
      <c r="B291" s="1">
        <v>1.9642</v>
      </c>
      <c r="C291" s="1">
        <v>1.9787</v>
      </c>
      <c r="D291" s="1">
        <v>1.9626000000000001</v>
      </c>
      <c r="E291" s="1">
        <f>C291-D291</f>
        <v>0.01609999999999978</v>
      </c>
      <c r="F291" s="1">
        <v>1.9737</v>
      </c>
      <c r="G291" s="13">
        <f>E290*$G$8</f>
        <v>0.0045724999999999785</v>
      </c>
      <c r="H291" s="14">
        <f>F290+G291</f>
        <v>1.9694725</v>
      </c>
      <c r="I291" s="15">
        <f>H291+G291</f>
        <v>1.9740449999999998</v>
      </c>
      <c r="J291" s="16">
        <f>K291+0.001</f>
        <v>1.9613275000000001</v>
      </c>
      <c r="K291" s="17">
        <f>F290-G291</f>
        <v>1.9603275000000002</v>
      </c>
      <c r="L291" s="18">
        <f>K291-G291</f>
        <v>1.9557550000000004</v>
      </c>
      <c r="M291" s="19">
        <f>H291-0.001</f>
        <v>1.9684725</v>
      </c>
      <c r="N291" t="b">
        <f>AND(H291&gt;D291,H291&lt;C291)</f>
        <v>1</v>
      </c>
      <c r="O291" t="b">
        <f>AND(N291=1,I291&lt;C291)</f>
        <v>1</v>
      </c>
      <c r="P291" t="b">
        <f>AND(N291=1,O291=0,J291&lt;C291)</f>
        <v>0</v>
      </c>
      <c r="Q291" t="b">
        <f>AND(N291=1,O291=0,P291=0)</f>
        <v>0</v>
      </c>
      <c r="R291" s="8">
        <f>IF(O291=1,(I291-H291)*10000)</f>
        <v>45.72499999999869</v>
      </c>
      <c r="S291" s="8" t="b">
        <f>IF(P291=1,(J291-H291)*10000)</f>
        <v>0</v>
      </c>
      <c r="T291" s="8" t="b">
        <f>IF(Q291=1,(F291-H291)*10000)</f>
        <v>0</v>
      </c>
      <c r="U291" t="b">
        <f>AND(K291&lt;C291,K291&gt;D291)</f>
        <v>0</v>
      </c>
      <c r="V291" t="b">
        <f>AND(U291=1,L291&gt;D291)</f>
        <v>0</v>
      </c>
      <c r="W291" t="b">
        <f>AND(V291=0,U291=1,M291&lt;C291)</f>
        <v>0</v>
      </c>
      <c r="X291" t="b">
        <f>AND(U291=1,V291=0,W291=0)</f>
        <v>0</v>
      </c>
      <c r="Y291" s="8" t="b">
        <f>IF(V291=1,(K291-L291)*10000)</f>
        <v>0</v>
      </c>
      <c r="Z291" s="8" t="b">
        <f>IF(W291=1,(H291-M291)*10000)</f>
        <v>0</v>
      </c>
      <c r="AA291" s="8" t="b">
        <f>IF(X291=1,(K291-F291)*10000)</f>
        <v>0</v>
      </c>
    </row>
    <row r="292" spans="1:27" ht="12.75">
      <c r="A292" s="7">
        <v>39483</v>
      </c>
      <c r="B292" s="1">
        <v>1.9738</v>
      </c>
      <c r="C292" s="1">
        <v>1.9763000000000002</v>
      </c>
      <c r="D292" s="1">
        <v>1.9603000000000002</v>
      </c>
      <c r="E292" s="1">
        <f>C292-D292</f>
        <v>0.016000000000000014</v>
      </c>
      <c r="F292" s="1">
        <v>1.964</v>
      </c>
      <c r="G292" s="13">
        <f>E291*$G$8</f>
        <v>0.002495499999999966</v>
      </c>
      <c r="H292" s="14">
        <f>F291+G292</f>
        <v>1.9761955</v>
      </c>
      <c r="I292" s="15">
        <f>H292+G292</f>
        <v>1.978691</v>
      </c>
      <c r="J292" s="16">
        <f>K292+0.001</f>
        <v>1.9722045</v>
      </c>
      <c r="K292" s="17">
        <f>F291-G292</f>
        <v>1.9712045</v>
      </c>
      <c r="L292" s="18">
        <f>K292-G292</f>
        <v>1.968709</v>
      </c>
      <c r="M292" s="19">
        <f>H292-0.001</f>
        <v>1.9751955</v>
      </c>
      <c r="N292" t="b">
        <f>AND(H292&gt;D292,H292&lt;C292)</f>
        <v>1</v>
      </c>
      <c r="O292" t="b">
        <f>AND(N292=1,I292&lt;C292)</f>
        <v>0</v>
      </c>
      <c r="P292" t="b">
        <f>AND(N292=1,O292=0,J292&lt;C292)</f>
        <v>1</v>
      </c>
      <c r="Q292" t="b">
        <f>AND(N292=1,O292=0,P292=0)</f>
        <v>0</v>
      </c>
      <c r="R292" s="8" t="b">
        <f>IF(O292=1,(I292-H292)*10000)</f>
        <v>0</v>
      </c>
      <c r="S292" s="8">
        <f>IF(P292=1,(J292-H292)*10000)</f>
        <v>-39.91000000000078</v>
      </c>
      <c r="T292" s="8" t="b">
        <f>IF(Q292=1,(F292-H292)*10000)</f>
        <v>0</v>
      </c>
      <c r="U292" t="b">
        <f>AND(K292&lt;C292,K292&gt;D292)</f>
        <v>1</v>
      </c>
      <c r="V292" t="b">
        <f>AND(U292=1,L292&gt;D292)</f>
        <v>1</v>
      </c>
      <c r="W292" t="b">
        <f>AND(V292=0,U292=1,M292&lt;C292)</f>
        <v>0</v>
      </c>
      <c r="X292" t="b">
        <f>AND(U292=1,V292=0,W292=0)</f>
        <v>0</v>
      </c>
      <c r="Y292" s="8">
        <f>IF(V292=1,(K292-L292)*10000)</f>
        <v>24.95499999999984</v>
      </c>
      <c r="Z292" s="8" t="b">
        <f>IF(W292=1,(H292-M292)*10000)</f>
        <v>0</v>
      </c>
      <c r="AA292" s="8" t="b">
        <f>IF(X292=1,(K292-F292)*10000)</f>
        <v>0</v>
      </c>
    </row>
    <row r="293" spans="1:27" ht="12.75">
      <c r="A293" s="7">
        <v>39484</v>
      </c>
      <c r="B293" s="1">
        <v>1.9638</v>
      </c>
      <c r="C293" s="1">
        <v>1.9662000000000002</v>
      </c>
      <c r="D293" s="1">
        <v>1.9553</v>
      </c>
      <c r="E293" s="1">
        <f>C293-D293</f>
        <v>0.010900000000000132</v>
      </c>
      <c r="F293" s="1">
        <v>1.9615</v>
      </c>
      <c r="G293" s="13">
        <f>E292*$G$8</f>
        <v>0.002480000000000002</v>
      </c>
      <c r="H293" s="14">
        <f>F292+G293</f>
        <v>1.96648</v>
      </c>
      <c r="I293" s="15">
        <f>H293+G293</f>
        <v>1.96896</v>
      </c>
      <c r="J293" s="16">
        <f>K293+0.001</f>
        <v>1.9625199999999998</v>
      </c>
      <c r="K293" s="17">
        <f>F292-G293</f>
        <v>1.96152</v>
      </c>
      <c r="L293" s="18">
        <f>K293-G293</f>
        <v>1.95904</v>
      </c>
      <c r="M293" s="19">
        <f>H293-0.001</f>
        <v>1.9654800000000001</v>
      </c>
      <c r="N293" t="b">
        <f>AND(H293&gt;D293,H293&lt;C293)</f>
        <v>0</v>
      </c>
      <c r="O293" t="b">
        <f>AND(N293=1,I293&lt;C293)</f>
        <v>0</v>
      </c>
      <c r="P293" t="b">
        <f>AND(N293=1,O293=0,J293&lt;C293)</f>
        <v>0</v>
      </c>
      <c r="Q293" t="b">
        <f>AND(N293=1,O293=0,P293=0)</f>
        <v>0</v>
      </c>
      <c r="R293" s="8" t="b">
        <f>IF(O293=1,(I293-H293)*10000)</f>
        <v>0</v>
      </c>
      <c r="S293" s="8" t="b">
        <f>IF(P293=1,(J293-H293)*10000)</f>
        <v>0</v>
      </c>
      <c r="T293" s="8" t="b">
        <f>IF(Q293=1,(F293-H293)*10000)</f>
        <v>0</v>
      </c>
      <c r="U293" t="b">
        <f>AND(K293&lt;C293,K293&gt;D293)</f>
        <v>1</v>
      </c>
      <c r="V293" t="b">
        <f>AND(U293=1,L293&gt;D293)</f>
        <v>1</v>
      </c>
      <c r="W293" t="b">
        <f>AND(V293=0,U293=1,M293&lt;C293)</f>
        <v>0</v>
      </c>
      <c r="X293" t="b">
        <f>AND(U293=1,V293=0,W293=0)</f>
        <v>0</v>
      </c>
      <c r="Y293" s="8">
        <f>IF(V293=1,(K293-L293)*10000)</f>
        <v>24.800000000000377</v>
      </c>
      <c r="Z293" s="8" t="b">
        <f>IF(W293=1,(H293-M293)*10000)</f>
        <v>0</v>
      </c>
      <c r="AA293" s="8" t="b">
        <f>IF(X293=1,(K293-F293)*10000)</f>
        <v>0</v>
      </c>
    </row>
    <row r="294" spans="1:27" ht="12.75">
      <c r="A294" s="7">
        <v>39485</v>
      </c>
      <c r="B294" s="1">
        <v>1.9616</v>
      </c>
      <c r="C294" s="1">
        <v>1.9622000000000002</v>
      </c>
      <c r="D294" s="1">
        <v>1.9388</v>
      </c>
      <c r="E294" s="1">
        <f>C294-D294</f>
        <v>0.023400000000000087</v>
      </c>
      <c r="F294" s="1">
        <v>1.9431</v>
      </c>
      <c r="G294" s="13">
        <f>E293*$G$8</f>
        <v>0.0016895000000000204</v>
      </c>
      <c r="H294" s="14">
        <f>F293+G294</f>
        <v>1.9631895000000001</v>
      </c>
      <c r="I294" s="15">
        <f>H294+G294</f>
        <v>1.9648790000000003</v>
      </c>
      <c r="J294" s="16">
        <f>K294+0.001</f>
        <v>1.9608104999999998</v>
      </c>
      <c r="K294" s="17">
        <f>F293-G294</f>
        <v>1.9598105</v>
      </c>
      <c r="L294" s="18">
        <f>K294-G294</f>
        <v>1.9581209999999998</v>
      </c>
      <c r="M294" s="19">
        <f>H294-0.001</f>
        <v>1.9621895000000003</v>
      </c>
      <c r="N294" t="b">
        <f>AND(H294&gt;D294,H294&lt;C294)</f>
        <v>0</v>
      </c>
      <c r="O294" t="b">
        <f>AND(N294=1,I294&lt;C294)</f>
        <v>0</v>
      </c>
      <c r="P294" t="b">
        <f>AND(N294=1,O294=0,J294&lt;C294)</f>
        <v>0</v>
      </c>
      <c r="Q294" t="b">
        <f>AND(N294=1,O294=0,P294=0)</f>
        <v>0</v>
      </c>
      <c r="R294" s="8" t="b">
        <f>IF(O294=1,(I294-H294)*10000)</f>
        <v>0</v>
      </c>
      <c r="S294" s="8" t="b">
        <f>IF(P294=1,(J294-H294)*10000)</f>
        <v>0</v>
      </c>
      <c r="T294" s="8" t="b">
        <f>IF(Q294=1,(F294-H294)*10000)</f>
        <v>0</v>
      </c>
      <c r="U294" t="b">
        <f>AND(K294&lt;C294,K294&gt;D294)</f>
        <v>1</v>
      </c>
      <c r="V294" t="b">
        <f>AND(U294=1,L294&gt;D294)</f>
        <v>1</v>
      </c>
      <c r="W294" t="b">
        <f>AND(V294=0,U294=1,M294&lt;C294)</f>
        <v>0</v>
      </c>
      <c r="X294" t="b">
        <f>AND(U294=1,V294=0,W294=0)</f>
        <v>0</v>
      </c>
      <c r="Y294" s="8">
        <f>IF(V294=1,(K294-L294)*10000)</f>
        <v>16.895000000001215</v>
      </c>
      <c r="Z294" s="8" t="b">
        <f>IF(W294=1,(H294-M294)*10000)</f>
        <v>0</v>
      </c>
      <c r="AA294" s="8" t="b">
        <f>IF(X294=1,(K294-F294)*10000)</f>
        <v>0</v>
      </c>
    </row>
    <row r="295" spans="1:27" ht="12.75">
      <c r="A295" s="7">
        <v>39486</v>
      </c>
      <c r="B295" s="1">
        <v>1.9427</v>
      </c>
      <c r="C295" s="1">
        <v>1.9511</v>
      </c>
      <c r="D295" s="1">
        <v>1.9402</v>
      </c>
      <c r="E295" s="1">
        <f>C295-D295</f>
        <v>0.010900000000000132</v>
      </c>
      <c r="F295" s="1">
        <v>1.9458000000000002</v>
      </c>
      <c r="G295" s="13">
        <f>E294*$G$8</f>
        <v>0.0036270000000000135</v>
      </c>
      <c r="H295" s="14">
        <f>F294+G295</f>
        <v>1.946727</v>
      </c>
      <c r="I295" s="15">
        <f>H295+G295</f>
        <v>1.9503540000000001</v>
      </c>
      <c r="J295" s="16">
        <f>K295+0.001</f>
        <v>1.940473</v>
      </c>
      <c r="K295" s="17">
        <f>F294-G295</f>
        <v>1.939473</v>
      </c>
      <c r="L295" s="18">
        <f>K295-G295</f>
        <v>1.935846</v>
      </c>
      <c r="M295" s="19">
        <f>H295-0.001</f>
        <v>1.9457270000000002</v>
      </c>
      <c r="N295" t="b">
        <f>AND(H295&gt;D295,H295&lt;C295)</f>
        <v>1</v>
      </c>
      <c r="O295" t="b">
        <f>AND(N295=1,I295&lt;C295)</f>
        <v>1</v>
      </c>
      <c r="P295" t="b">
        <f>AND(N295=1,O295=0,J295&lt;C295)</f>
        <v>0</v>
      </c>
      <c r="Q295" t="b">
        <f>AND(N295=1,O295=0,P295=0)</f>
        <v>0</v>
      </c>
      <c r="R295" s="8">
        <f>IF(O295=1,(I295-H295)*10000)</f>
        <v>36.270000000000465</v>
      </c>
      <c r="S295" s="8" t="b">
        <f>IF(P295=1,(J295-H295)*10000)</f>
        <v>0</v>
      </c>
      <c r="T295" s="8" t="b">
        <f>IF(Q295=1,(F295-H295)*10000)</f>
        <v>0</v>
      </c>
      <c r="U295" t="b">
        <f>AND(K295&lt;C295,K295&gt;D295)</f>
        <v>0</v>
      </c>
      <c r="V295" t="b">
        <f>AND(U295=1,L295&gt;D295)</f>
        <v>0</v>
      </c>
      <c r="W295" t="b">
        <f>AND(V295=0,U295=1,M295&lt;C295)</f>
        <v>0</v>
      </c>
      <c r="X295" t="b">
        <f>AND(U295=1,V295=0,W295=0)</f>
        <v>0</v>
      </c>
      <c r="Y295" s="8" t="b">
        <f>IF(V295=1,(K295-L295)*10000)</f>
        <v>0</v>
      </c>
      <c r="Z295" s="8" t="b">
        <f>IF(W295=1,(H295-M295)*10000)</f>
        <v>0</v>
      </c>
      <c r="AA295" s="8" t="b">
        <f>IF(X295=1,(K295-F295)*10000)</f>
        <v>0</v>
      </c>
    </row>
    <row r="296" spans="1:27" ht="12.75">
      <c r="A296" s="7">
        <v>39489</v>
      </c>
      <c r="B296" s="1">
        <v>1.9462000000000002</v>
      </c>
      <c r="C296" s="1">
        <v>1.9529</v>
      </c>
      <c r="D296" s="1">
        <v>1.9401000000000002</v>
      </c>
      <c r="E296" s="1">
        <f>C296-D296</f>
        <v>0.012799999999999923</v>
      </c>
      <c r="F296" s="1">
        <v>1.9508</v>
      </c>
      <c r="G296" s="13">
        <f>E295*$G$8</f>
        <v>0.0016895000000000204</v>
      </c>
      <c r="H296" s="14">
        <f>F295+G296</f>
        <v>1.9474895000000003</v>
      </c>
      <c r="I296" s="15">
        <f>H296+G296</f>
        <v>1.9491790000000004</v>
      </c>
      <c r="J296" s="16">
        <f>K296+0.001</f>
        <v>1.9451105</v>
      </c>
      <c r="K296" s="17">
        <f>F295-G296</f>
        <v>1.9441105</v>
      </c>
      <c r="L296" s="18">
        <f>K296-G296</f>
        <v>1.942421</v>
      </c>
      <c r="M296" s="19">
        <f>H296-0.001</f>
        <v>1.9464895000000004</v>
      </c>
      <c r="N296" t="b">
        <f>AND(H296&gt;D296,H296&lt;C296)</f>
        <v>1</v>
      </c>
      <c r="O296" t="b">
        <f>AND(N296=1,I296&lt;C296)</f>
        <v>1</v>
      </c>
      <c r="P296" t="b">
        <f>AND(N296=1,O296=0,J296&lt;C296)</f>
        <v>0</v>
      </c>
      <c r="Q296" t="b">
        <f>AND(N296=1,O296=0,P296=0)</f>
        <v>0</v>
      </c>
      <c r="R296" s="8">
        <f>IF(O296=1,(I296-H296)*10000)</f>
        <v>16.895000000001215</v>
      </c>
      <c r="S296" s="8" t="b">
        <f>IF(P296=1,(J296-H296)*10000)</f>
        <v>0</v>
      </c>
      <c r="T296" s="8" t="b">
        <f>IF(Q296=1,(F296-H296)*10000)</f>
        <v>0</v>
      </c>
      <c r="U296" t="b">
        <f>AND(K296&lt;C296,K296&gt;D296)</f>
        <v>1</v>
      </c>
      <c r="V296" t="b">
        <f>AND(U296=1,L296&gt;D296)</f>
        <v>1</v>
      </c>
      <c r="W296" t="b">
        <f>AND(V296=0,U296=1,M296&lt;C296)</f>
        <v>0</v>
      </c>
      <c r="X296" t="b">
        <f>AND(U296=1,V296=0,W296=0)</f>
        <v>0</v>
      </c>
      <c r="Y296" s="8">
        <f>IF(V296=1,(K296-L296)*10000)</f>
        <v>16.895000000001215</v>
      </c>
      <c r="Z296" s="8" t="b">
        <f>IF(W296=1,(H296-M296)*10000)</f>
        <v>0</v>
      </c>
      <c r="AA296" s="8" t="b">
        <f>IF(X296=1,(K296-F296)*10000)</f>
        <v>0</v>
      </c>
    </row>
    <row r="297" spans="1:27" ht="12.75">
      <c r="A297" s="7">
        <v>39490</v>
      </c>
      <c r="B297" s="1">
        <v>1.9509</v>
      </c>
      <c r="C297" s="1">
        <v>1.9633</v>
      </c>
      <c r="D297" s="1">
        <v>1.9432</v>
      </c>
      <c r="E297" s="1">
        <f>C297-D297</f>
        <v>0.020100000000000007</v>
      </c>
      <c r="F297" s="1">
        <v>1.9586000000000001</v>
      </c>
      <c r="G297" s="13">
        <f>E296*$G$8</f>
        <v>0.001983999999999988</v>
      </c>
      <c r="H297" s="14">
        <f>F296+G297</f>
        <v>1.952784</v>
      </c>
      <c r="I297" s="15">
        <f>H297+G297</f>
        <v>1.954768</v>
      </c>
      <c r="J297" s="16">
        <f>K297+0.001</f>
        <v>1.949816</v>
      </c>
      <c r="K297" s="17">
        <f>F296-G297</f>
        <v>1.948816</v>
      </c>
      <c r="L297" s="18">
        <f>K297-G297</f>
        <v>1.9468320000000001</v>
      </c>
      <c r="M297" s="19">
        <f>H297-0.001</f>
        <v>1.9517840000000002</v>
      </c>
      <c r="N297" t="b">
        <f>AND(H297&gt;D297,H297&lt;C297)</f>
        <v>1</v>
      </c>
      <c r="O297" t="b">
        <f>AND(N297=1,I297&lt;C297)</f>
        <v>1</v>
      </c>
      <c r="P297" t="b">
        <f>AND(N297=1,O297=0,J297&lt;C297)</f>
        <v>0</v>
      </c>
      <c r="Q297" t="b">
        <f>AND(N297=1,O297=0,P297=0)</f>
        <v>0</v>
      </c>
      <c r="R297" s="8">
        <f>IF(O297=1,(I297-H297)*10000)</f>
        <v>19.839999999999858</v>
      </c>
      <c r="S297" s="8" t="b">
        <f>IF(P297=1,(J297-H297)*10000)</f>
        <v>0</v>
      </c>
      <c r="T297" s="8" t="b">
        <f>IF(Q297=1,(F297-H297)*10000)</f>
        <v>0</v>
      </c>
      <c r="U297" t="b">
        <f>AND(K297&lt;C297,K297&gt;D297)</f>
        <v>1</v>
      </c>
      <c r="V297" t="b">
        <f>AND(U297=1,L297&gt;D297)</f>
        <v>1</v>
      </c>
      <c r="W297" t="b">
        <f>AND(V297=0,U297=1,M297&lt;C297)</f>
        <v>0</v>
      </c>
      <c r="X297" t="b">
        <f>AND(U297=1,V297=0,W297=0)</f>
        <v>0</v>
      </c>
      <c r="Y297" s="8">
        <f>IF(V297=1,(K297-L297)*10000)</f>
        <v>19.839999999999858</v>
      </c>
      <c r="Z297" s="8" t="b">
        <f>IF(W297=1,(H297-M297)*10000)</f>
        <v>0</v>
      </c>
      <c r="AA297" s="8" t="b">
        <f>IF(X297=1,(K297-F297)*10000)</f>
        <v>0</v>
      </c>
    </row>
    <row r="298" spans="1:27" ht="12.75">
      <c r="A298" s="7">
        <v>39491</v>
      </c>
      <c r="B298" s="1">
        <v>1.9586999999999999</v>
      </c>
      <c r="C298" s="1">
        <v>1.9664000000000001</v>
      </c>
      <c r="D298" s="1">
        <v>1.9548</v>
      </c>
      <c r="E298" s="1">
        <f>C298-D298</f>
        <v>0.011600000000000055</v>
      </c>
      <c r="F298" s="1">
        <v>1.9627</v>
      </c>
      <c r="G298" s="13">
        <f>E297*$G$8</f>
        <v>0.003115500000000001</v>
      </c>
      <c r="H298" s="14">
        <f>F297+G298</f>
        <v>1.9617155000000002</v>
      </c>
      <c r="I298" s="15">
        <f>H298+G298</f>
        <v>1.9648310000000002</v>
      </c>
      <c r="J298" s="16">
        <f>K298+0.001</f>
        <v>1.9564845</v>
      </c>
      <c r="K298" s="17">
        <f>F297-G298</f>
        <v>1.9554845</v>
      </c>
      <c r="L298" s="18">
        <f>K298-G298</f>
        <v>1.952369</v>
      </c>
      <c r="M298" s="19">
        <f>H298-0.001</f>
        <v>1.9607155000000003</v>
      </c>
      <c r="N298" t="b">
        <f>AND(H298&gt;D298,H298&lt;C298)</f>
        <v>1</v>
      </c>
      <c r="O298" t="b">
        <f>AND(N298=1,I298&lt;C298)</f>
        <v>1</v>
      </c>
      <c r="P298" t="b">
        <f>AND(N298=1,O298=0,J298&lt;C298)</f>
        <v>0</v>
      </c>
      <c r="Q298" t="b">
        <f>AND(N298=1,O298=0,P298=0)</f>
        <v>0</v>
      </c>
      <c r="R298" s="8">
        <f>IF(O298=1,(I298-H298)*10000)</f>
        <v>31.155000000000488</v>
      </c>
      <c r="S298" s="8" t="b">
        <f>IF(P298=1,(J298-H298)*10000)</f>
        <v>0</v>
      </c>
      <c r="T298" s="8" t="b">
        <f>IF(Q298=1,(F298-H298)*10000)</f>
        <v>0</v>
      </c>
      <c r="U298" t="b">
        <f>AND(K298&lt;C298,K298&gt;D298)</f>
        <v>1</v>
      </c>
      <c r="V298" t="b">
        <f>AND(U298=1,L298&gt;D298)</f>
        <v>0</v>
      </c>
      <c r="W298" t="b">
        <f>AND(V298=0,U298=1,M298&lt;C298)</f>
        <v>1</v>
      </c>
      <c r="X298" t="b">
        <f>AND(U298=1,V298=0,W298=0)</f>
        <v>0</v>
      </c>
      <c r="Y298" s="8" t="b">
        <f>IF(V298=1,(K298-L298)*10000)</f>
        <v>0</v>
      </c>
      <c r="Z298" s="8">
        <f>IF(W298=1,(H298-M298)*10000)</f>
        <v>9.999999999998899</v>
      </c>
      <c r="AA298" s="8" t="b">
        <f>IF(X298=1,(K298-F298)*10000)</f>
        <v>0</v>
      </c>
    </row>
    <row r="299" spans="1:27" ht="12.75">
      <c r="A299" s="7">
        <v>39492</v>
      </c>
      <c r="B299" s="1">
        <v>1.9625</v>
      </c>
      <c r="C299" s="1">
        <v>1.9738</v>
      </c>
      <c r="D299" s="1">
        <v>1.9613</v>
      </c>
      <c r="E299" s="1">
        <f>C299-D299</f>
        <v>0.012499999999999956</v>
      </c>
      <c r="F299" s="1">
        <v>1.9685000000000001</v>
      </c>
      <c r="G299" s="13">
        <f>E298*$G$8</f>
        <v>0.0017980000000000086</v>
      </c>
      <c r="H299" s="14">
        <f>F298+G299</f>
        <v>1.9644979999999999</v>
      </c>
      <c r="I299" s="15">
        <f>H299+G299</f>
        <v>1.9662959999999998</v>
      </c>
      <c r="J299" s="16">
        <f>K299+0.001</f>
        <v>1.9619019999999998</v>
      </c>
      <c r="K299" s="17">
        <f>F298-G299</f>
        <v>1.960902</v>
      </c>
      <c r="L299" s="18">
        <f>K299-G299</f>
        <v>1.959104</v>
      </c>
      <c r="M299" s="19">
        <f>H299-0.001</f>
        <v>1.963498</v>
      </c>
      <c r="N299" t="b">
        <f>AND(H299&gt;D299,H299&lt;C299)</f>
        <v>1</v>
      </c>
      <c r="O299" t="b">
        <f>AND(N299=1,I299&lt;C299)</f>
        <v>1</v>
      </c>
      <c r="P299" t="b">
        <f>AND(N299=1,O299=0,J299&lt;C299)</f>
        <v>0</v>
      </c>
      <c r="Q299" t="b">
        <f>AND(N299=1,O299=0,P299=0)</f>
        <v>0</v>
      </c>
      <c r="R299" s="8">
        <f>IF(O299=1,(I299-H299)*10000)</f>
        <v>17.979999999999663</v>
      </c>
      <c r="S299" s="8" t="b">
        <f>IF(P299=1,(J299-H299)*10000)</f>
        <v>0</v>
      </c>
      <c r="T299" s="8" t="b">
        <f>IF(Q299=1,(F299-H299)*10000)</f>
        <v>0</v>
      </c>
      <c r="U299" t="b">
        <f>AND(K299&lt;C299,K299&gt;D299)</f>
        <v>0</v>
      </c>
      <c r="V299" t="b">
        <f>AND(U299=1,L299&gt;D299)</f>
        <v>0</v>
      </c>
      <c r="W299" t="b">
        <f>AND(V299=0,U299=1,M299&lt;C299)</f>
        <v>0</v>
      </c>
      <c r="X299" t="b">
        <f>AND(U299=1,V299=0,W299=0)</f>
        <v>0</v>
      </c>
      <c r="Y299" s="8" t="b">
        <f>IF(V299=1,(K299-L299)*10000)</f>
        <v>0</v>
      </c>
      <c r="Z299" s="8" t="b">
        <f>IF(W299=1,(H299-M299)*10000)</f>
        <v>0</v>
      </c>
      <c r="AA299" s="8" t="b">
        <f>IF(X299=1,(K299-F299)*10000)</f>
        <v>0</v>
      </c>
    </row>
    <row r="300" spans="1:27" ht="12.75">
      <c r="A300" s="7">
        <v>39493</v>
      </c>
      <c r="B300" s="1">
        <v>1.9686</v>
      </c>
      <c r="C300" s="1">
        <v>1.9723000000000002</v>
      </c>
      <c r="D300" s="1">
        <v>1.9578000000000002</v>
      </c>
      <c r="E300" s="1">
        <f>C300-D300</f>
        <v>0.014499999999999957</v>
      </c>
      <c r="F300" s="1">
        <v>1.9611</v>
      </c>
      <c r="G300" s="13">
        <f>E299*$G$8</f>
        <v>0.001937499999999993</v>
      </c>
      <c r="H300" s="14">
        <f>F299+G300</f>
        <v>1.9704375</v>
      </c>
      <c r="I300" s="15">
        <f>H300+G300</f>
        <v>1.972375</v>
      </c>
      <c r="J300" s="16">
        <f>K300+0.001</f>
        <v>1.9675625</v>
      </c>
      <c r="K300" s="17">
        <f>F299-G300</f>
        <v>1.9665625000000002</v>
      </c>
      <c r="L300" s="18">
        <f>K300-G300</f>
        <v>1.9646250000000003</v>
      </c>
      <c r="M300" s="19">
        <f>H300-0.001</f>
        <v>1.9694375000000002</v>
      </c>
      <c r="N300" t="b">
        <f>AND(H300&gt;D300,H300&lt;C300)</f>
        <v>1</v>
      </c>
      <c r="O300" t="b">
        <f>AND(N300=1,I300&lt;C300)</f>
        <v>0</v>
      </c>
      <c r="P300" t="b">
        <f>AND(N300=1,O300=0,J300&lt;C300)</f>
        <v>1</v>
      </c>
      <c r="Q300" t="b">
        <f>AND(N300=1,O300=0,P300=0)</f>
        <v>0</v>
      </c>
      <c r="R300" s="8" t="b">
        <f>IF(O300=1,(I300-H300)*10000)</f>
        <v>0</v>
      </c>
      <c r="S300" s="8">
        <f>IF(P300=1,(J300-H300)*10000)</f>
        <v>-28.74999999999961</v>
      </c>
      <c r="T300" s="8" t="b">
        <f>IF(Q300=1,(F300-H300)*10000)</f>
        <v>0</v>
      </c>
      <c r="U300" t="b">
        <f>AND(K300&lt;C300,K300&gt;D300)</f>
        <v>1</v>
      </c>
      <c r="V300" t="b">
        <f>AND(U300=1,L300&gt;D300)</f>
        <v>1</v>
      </c>
      <c r="W300" t="b">
        <f>AND(V300=0,U300=1,M300&lt;C300)</f>
        <v>0</v>
      </c>
      <c r="X300" t="b">
        <f>AND(U300=1,V300=0,W300=0)</f>
        <v>0</v>
      </c>
      <c r="Y300" s="8">
        <f>IF(V300=1,(K300-L300)*10000)</f>
        <v>19.374999999999254</v>
      </c>
      <c r="Z300" s="8" t="b">
        <f>IF(W300=1,(H300-M300)*10000)</f>
        <v>0</v>
      </c>
      <c r="AA300" s="8" t="b">
        <f>IF(X300=1,(K300-F300)*10000)</f>
        <v>0</v>
      </c>
    </row>
    <row r="301" spans="1:27" ht="12.75">
      <c r="A301" s="7">
        <v>39496</v>
      </c>
      <c r="B301" s="1">
        <v>1.9572</v>
      </c>
      <c r="C301" s="1">
        <v>1.9638</v>
      </c>
      <c r="D301" s="1">
        <v>1.9474</v>
      </c>
      <c r="E301" s="1">
        <f>C301-D301</f>
        <v>0.01639999999999997</v>
      </c>
      <c r="F301" s="1">
        <v>1.9517</v>
      </c>
      <c r="G301" s="13">
        <f>E300*$G$8</f>
        <v>0.0022474999999999934</v>
      </c>
      <c r="H301" s="14">
        <f>F300+G301</f>
        <v>1.9633475</v>
      </c>
      <c r="I301" s="15">
        <f>H301+G301</f>
        <v>1.965595</v>
      </c>
      <c r="J301" s="16">
        <f>K301+0.001</f>
        <v>1.9598525</v>
      </c>
      <c r="K301" s="17">
        <f>F300-G301</f>
        <v>1.9588525</v>
      </c>
      <c r="L301" s="18">
        <f>K301-G301</f>
        <v>1.9566050000000001</v>
      </c>
      <c r="M301" s="19">
        <f>H301-0.001</f>
        <v>1.9623475000000001</v>
      </c>
      <c r="N301" t="b">
        <f>AND(H301&gt;D301,H301&lt;C301)</f>
        <v>1</v>
      </c>
      <c r="O301" t="b">
        <f>AND(N301=1,I301&lt;C301)</f>
        <v>0</v>
      </c>
      <c r="P301" t="b">
        <f>AND(N301=1,O301=0,J301&lt;C301)</f>
        <v>1</v>
      </c>
      <c r="Q301" t="b">
        <f>AND(N301=1,O301=0,P301=0)</f>
        <v>0</v>
      </c>
      <c r="R301" s="8" t="b">
        <f>IF(O301=1,(I301-H301)*10000)</f>
        <v>0</v>
      </c>
      <c r="S301" s="8">
        <f>IF(P301=1,(J301-H301)*10000)</f>
        <v>-34.95000000000026</v>
      </c>
      <c r="T301" s="8" t="b">
        <f>IF(Q301=1,(F301-H301)*10000)</f>
        <v>0</v>
      </c>
      <c r="U301" t="b">
        <f>AND(K301&lt;C301,K301&gt;D301)</f>
        <v>1</v>
      </c>
      <c r="V301" t="b">
        <f>AND(U301=1,L301&gt;D301)</f>
        <v>1</v>
      </c>
      <c r="W301" t="b">
        <f>AND(V301=0,U301=1,M301&lt;C301)</f>
        <v>0</v>
      </c>
      <c r="X301" t="b">
        <f>AND(U301=1,V301=0,W301=0)</f>
        <v>0</v>
      </c>
      <c r="Y301" s="8">
        <f>IF(V301=1,(K301-L301)*10000)</f>
        <v>22.47499999999958</v>
      </c>
      <c r="Z301" s="8" t="b">
        <f>IF(W301=1,(H301-M301)*10000)</f>
        <v>0</v>
      </c>
      <c r="AA301" s="8" t="b">
        <f>IF(X301=1,(K301-F301)*10000)</f>
        <v>0</v>
      </c>
    </row>
    <row r="302" spans="1:27" ht="12.75">
      <c r="A302" s="7">
        <v>39497</v>
      </c>
      <c r="B302" s="1">
        <v>1.9514</v>
      </c>
      <c r="C302" s="1">
        <v>1.9542000000000002</v>
      </c>
      <c r="D302" s="1">
        <v>1.9452</v>
      </c>
      <c r="E302" s="1">
        <f>C302-D302</f>
        <v>0.009000000000000119</v>
      </c>
      <c r="F302" s="1">
        <v>1.9485000000000001</v>
      </c>
      <c r="G302" s="13">
        <f>E301*$G$8</f>
        <v>0.0025419999999999952</v>
      </c>
      <c r="H302" s="14">
        <f>F301+G302</f>
        <v>1.954242</v>
      </c>
      <c r="I302" s="15">
        <f>H302+G302</f>
        <v>1.956784</v>
      </c>
      <c r="J302" s="16">
        <f>K302+0.001</f>
        <v>1.9501579999999998</v>
      </c>
      <c r="K302" s="17">
        <f>F301-G302</f>
        <v>1.949158</v>
      </c>
      <c r="L302" s="18">
        <f>K302-G302</f>
        <v>1.946616</v>
      </c>
      <c r="M302" s="19">
        <f>H302-0.001</f>
        <v>1.9532420000000001</v>
      </c>
      <c r="N302" t="b">
        <f>AND(H302&gt;D302,H302&lt;C302)</f>
        <v>0</v>
      </c>
      <c r="O302" t="b">
        <f>AND(N302=1,I302&lt;C302)</f>
        <v>0</v>
      </c>
      <c r="P302" t="b">
        <f>AND(N302=1,O302=0,J302&lt;C302)</f>
        <v>0</v>
      </c>
      <c r="Q302" t="b">
        <f>AND(N302=1,O302=0,P302=0)</f>
        <v>0</v>
      </c>
      <c r="R302" s="8" t="b">
        <f>IF(O302=1,(I302-H302)*10000)</f>
        <v>0</v>
      </c>
      <c r="S302" s="8" t="b">
        <f>IF(P302=1,(J302-H302)*10000)</f>
        <v>0</v>
      </c>
      <c r="T302" s="8" t="b">
        <f>IF(Q302=1,(F302-H302)*10000)</f>
        <v>0</v>
      </c>
      <c r="U302" t="b">
        <f>AND(K302&lt;C302,K302&gt;D302)</f>
        <v>1</v>
      </c>
      <c r="V302" t="b">
        <f>AND(U302=1,L302&gt;D302)</f>
        <v>1</v>
      </c>
      <c r="W302" t="b">
        <f>AND(V302=0,U302=1,M302&lt;C302)</f>
        <v>0</v>
      </c>
      <c r="X302" t="b">
        <f>AND(U302=1,V302=0,W302=0)</f>
        <v>0</v>
      </c>
      <c r="Y302" s="8">
        <f>IF(V302=1,(K302-L302)*10000)</f>
        <v>25.420000000000442</v>
      </c>
      <c r="Z302" s="8" t="b">
        <f>IF(W302=1,(H302-M302)*10000)</f>
        <v>0</v>
      </c>
      <c r="AA302" s="8" t="b">
        <f>IF(X302=1,(K302-F302)*10000)</f>
        <v>0</v>
      </c>
    </row>
    <row r="303" spans="1:27" ht="12.75">
      <c r="A303" s="7">
        <v>39498</v>
      </c>
      <c r="B303" s="1">
        <v>1.9484</v>
      </c>
      <c r="C303" s="1">
        <v>1.9502000000000002</v>
      </c>
      <c r="D303" s="1">
        <v>1.9361000000000002</v>
      </c>
      <c r="E303" s="1">
        <f>C303-D303</f>
        <v>0.014100000000000001</v>
      </c>
      <c r="F303" s="1">
        <v>1.9419</v>
      </c>
      <c r="G303" s="13">
        <f>E302*$G$8</f>
        <v>0.0013950000000000184</v>
      </c>
      <c r="H303" s="14">
        <f>F302+G303</f>
        <v>1.9498950000000002</v>
      </c>
      <c r="I303" s="15">
        <f>H303+G303</f>
        <v>1.9512900000000002</v>
      </c>
      <c r="J303" s="16">
        <f>K303+0.001</f>
        <v>1.948105</v>
      </c>
      <c r="K303" s="17">
        <f>F302-G303</f>
        <v>1.947105</v>
      </c>
      <c r="L303" s="18">
        <f>K303-G303</f>
        <v>1.94571</v>
      </c>
      <c r="M303" s="19">
        <f>H303-0.001</f>
        <v>1.9488950000000003</v>
      </c>
      <c r="N303" t="b">
        <f>AND(H303&gt;D303,H303&lt;C303)</f>
        <v>1</v>
      </c>
      <c r="O303" t="b">
        <f>AND(N303=1,I303&lt;C303)</f>
        <v>0</v>
      </c>
      <c r="P303" t="b">
        <f>AND(N303=1,O303=0,J303&lt;C303)</f>
        <v>1</v>
      </c>
      <c r="Q303" t="b">
        <f>AND(N303=1,O303=0,P303=0)</f>
        <v>0</v>
      </c>
      <c r="R303" s="8" t="b">
        <f>IF(O303=1,(I303-H303)*10000)</f>
        <v>0</v>
      </c>
      <c r="S303" s="8">
        <f>IF(P303=1,(J303-H303)*10000)</f>
        <v>-17.900000000001803</v>
      </c>
      <c r="T303" s="8" t="b">
        <f>IF(Q303=1,(F303-H303)*10000)</f>
        <v>0</v>
      </c>
      <c r="U303" t="b">
        <f>AND(K303&lt;C303,K303&gt;D303)</f>
        <v>1</v>
      </c>
      <c r="V303" t="b">
        <f>AND(U303=1,L303&gt;D303)</f>
        <v>1</v>
      </c>
      <c r="W303" t="b">
        <f>AND(V303=0,U303=1,M303&lt;C303)</f>
        <v>0</v>
      </c>
      <c r="X303" t="b">
        <f>AND(U303=1,V303=0,W303=0)</f>
        <v>0</v>
      </c>
      <c r="Y303" s="8">
        <f>IF(V303=1,(K303-L303)*10000)</f>
        <v>13.950000000000351</v>
      </c>
      <c r="Z303" s="8" t="b">
        <f>IF(W303=1,(H303-M303)*10000)</f>
        <v>0</v>
      </c>
      <c r="AA303" s="8" t="b">
        <f>IF(X303=1,(K303-F303)*10000)</f>
        <v>0</v>
      </c>
    </row>
    <row r="304" spans="1:27" ht="12.75">
      <c r="A304" s="7">
        <v>39499</v>
      </c>
      <c r="B304" s="1">
        <v>1.9420000000000002</v>
      </c>
      <c r="C304" s="1">
        <v>1.9642</v>
      </c>
      <c r="D304" s="1">
        <v>1.9409</v>
      </c>
      <c r="E304" s="1">
        <f>C304-D304</f>
        <v>0.023299999999999876</v>
      </c>
      <c r="F304" s="1">
        <v>1.9632</v>
      </c>
      <c r="G304" s="13">
        <f>E303*$G$8</f>
        <v>0.0021855000000000004</v>
      </c>
      <c r="H304" s="14">
        <f>F303+G304</f>
        <v>1.9440855</v>
      </c>
      <c r="I304" s="15">
        <f>H304+G304</f>
        <v>1.9462709999999999</v>
      </c>
      <c r="J304" s="16">
        <f>K304+0.001</f>
        <v>1.9407145</v>
      </c>
      <c r="K304" s="17">
        <f>F303-G304</f>
        <v>1.9397145</v>
      </c>
      <c r="L304" s="18">
        <f>K304-G304</f>
        <v>1.937529</v>
      </c>
      <c r="M304" s="19">
        <f>H304-0.001</f>
        <v>1.9430855</v>
      </c>
      <c r="N304" t="b">
        <f>AND(H304&gt;D304,H304&lt;C304)</f>
        <v>1</v>
      </c>
      <c r="O304" t="b">
        <f>AND(N304=1,I304&lt;C304)</f>
        <v>1</v>
      </c>
      <c r="P304" t="b">
        <f>AND(N304=1,O304=0,J304&lt;C304)</f>
        <v>0</v>
      </c>
      <c r="Q304" t="b">
        <f>AND(N304=1,O304=0,P304=0)</f>
        <v>0</v>
      </c>
      <c r="R304" s="8">
        <f>IF(O304=1,(I304-H304)*10000)</f>
        <v>21.854999999999514</v>
      </c>
      <c r="S304" s="8" t="b">
        <f>IF(P304=1,(J304-H304)*10000)</f>
        <v>0</v>
      </c>
      <c r="T304" s="8" t="b">
        <f>IF(Q304=1,(F304-H304)*10000)</f>
        <v>0</v>
      </c>
      <c r="U304" t="b">
        <f>AND(K304&lt;C304,K304&gt;D304)</f>
        <v>0</v>
      </c>
      <c r="V304" t="b">
        <f>AND(U304=1,L304&gt;D304)</f>
        <v>0</v>
      </c>
      <c r="W304" t="b">
        <f>AND(V304=0,U304=1,M304&lt;C304)</f>
        <v>0</v>
      </c>
      <c r="X304" t="b">
        <f>AND(U304=1,V304=0,W304=0)</f>
        <v>0</v>
      </c>
      <c r="Y304" s="8" t="b">
        <f>IF(V304=1,(K304-L304)*10000)</f>
        <v>0</v>
      </c>
      <c r="Z304" s="8" t="b">
        <f>IF(W304=1,(H304-M304)*10000)</f>
        <v>0</v>
      </c>
      <c r="AA304" s="8" t="b">
        <f>IF(X304=1,(K304-F304)*10000)</f>
        <v>0</v>
      </c>
    </row>
    <row r="305" spans="1:27" ht="12.75">
      <c r="A305" s="7">
        <v>39500</v>
      </c>
      <c r="B305" s="1">
        <v>1.9633</v>
      </c>
      <c r="C305" s="1">
        <v>1.9708</v>
      </c>
      <c r="D305" s="1">
        <v>1.9609</v>
      </c>
      <c r="E305" s="1">
        <f>C305-D305</f>
        <v>0.00990000000000002</v>
      </c>
      <c r="F305" s="1">
        <v>1.9667</v>
      </c>
      <c r="G305" s="13">
        <f>E304*$G$8</f>
        <v>0.0036114999999999806</v>
      </c>
      <c r="H305" s="14">
        <f>F304+G305</f>
        <v>1.9668115</v>
      </c>
      <c r="I305" s="15">
        <f>H305+G305</f>
        <v>1.9704229999999998</v>
      </c>
      <c r="J305" s="16">
        <f>K305+0.001</f>
        <v>1.9605885</v>
      </c>
      <c r="K305" s="17">
        <f>F304-G305</f>
        <v>1.9595885000000002</v>
      </c>
      <c r="L305" s="18">
        <f>K305-G305</f>
        <v>1.9559770000000003</v>
      </c>
      <c r="M305" s="19">
        <f>H305-0.001</f>
        <v>1.9658115</v>
      </c>
      <c r="N305" t="b">
        <f>AND(H305&gt;D305,H305&lt;C305)</f>
        <v>1</v>
      </c>
      <c r="O305" t="b">
        <f>AND(N305=1,I305&lt;C305)</f>
        <v>1</v>
      </c>
      <c r="P305" t="b">
        <f>AND(N305=1,O305=0,J305&lt;C305)</f>
        <v>0</v>
      </c>
      <c r="Q305" t="b">
        <f>AND(N305=1,O305=0,P305=0)</f>
        <v>0</v>
      </c>
      <c r="R305" s="8">
        <f>IF(O305=1,(I305-H305)*10000)</f>
        <v>36.11499999999879</v>
      </c>
      <c r="S305" s="8" t="b">
        <f>IF(P305=1,(J305-H305)*10000)</f>
        <v>0</v>
      </c>
      <c r="T305" s="8" t="b">
        <f>IF(Q305=1,(F305-H305)*10000)</f>
        <v>0</v>
      </c>
      <c r="U305" t="b">
        <f>AND(K305&lt;C305,K305&gt;D305)</f>
        <v>0</v>
      </c>
      <c r="V305" t="b">
        <f>AND(U305=1,L305&gt;D305)</f>
        <v>0</v>
      </c>
      <c r="W305" t="b">
        <f>AND(V305=0,U305=1,M305&lt;C305)</f>
        <v>0</v>
      </c>
      <c r="X305" t="b">
        <f>AND(U305=1,V305=0,W305=0)</f>
        <v>0</v>
      </c>
      <c r="Y305" s="8" t="b">
        <f>IF(V305=1,(K305-L305)*10000)</f>
        <v>0</v>
      </c>
      <c r="Z305" s="8" t="b">
        <f>IF(W305=1,(H305-M305)*10000)</f>
        <v>0</v>
      </c>
      <c r="AA305" s="8" t="b">
        <f>IF(X305=1,(K305-F305)*10000)</f>
        <v>0</v>
      </c>
    </row>
    <row r="306" spans="1:27" ht="12.75">
      <c r="A306" s="7">
        <v>39503</v>
      </c>
      <c r="B306" s="1">
        <v>1.9697</v>
      </c>
      <c r="C306" s="1">
        <v>1.97</v>
      </c>
      <c r="D306" s="1">
        <v>1.9615</v>
      </c>
      <c r="E306" s="1">
        <f>C306-D306</f>
        <v>0.008499999999999952</v>
      </c>
      <c r="F306" s="1">
        <v>1.9667</v>
      </c>
      <c r="G306" s="13">
        <f>E305*$G$8</f>
        <v>0.001534500000000003</v>
      </c>
      <c r="H306" s="14">
        <f>F305+G306</f>
        <v>1.9682344999999999</v>
      </c>
      <c r="I306" s="15">
        <f>H306+G306</f>
        <v>1.9697689999999999</v>
      </c>
      <c r="J306" s="16">
        <f>K306+0.001</f>
        <v>1.9661654999999998</v>
      </c>
      <c r="K306" s="17">
        <f>F305-G306</f>
        <v>1.9651655</v>
      </c>
      <c r="L306" s="18">
        <f>K306-G306</f>
        <v>1.963631</v>
      </c>
      <c r="M306" s="19">
        <f>H306-0.001</f>
        <v>1.9672345</v>
      </c>
      <c r="N306" t="b">
        <f>AND(H306&gt;D306,H306&lt;C306)</f>
        <v>1</v>
      </c>
      <c r="O306" t="b">
        <f>AND(N306=1,I306&lt;C306)</f>
        <v>1</v>
      </c>
      <c r="P306" t="b">
        <f>AND(N306=1,O306=0,J306&lt;C306)</f>
        <v>0</v>
      </c>
      <c r="Q306" t="b">
        <f>AND(N306=1,O306=0,P306=0)</f>
        <v>0</v>
      </c>
      <c r="R306" s="8">
        <f>IF(O306=1,(I306-H306)*10000)</f>
        <v>15.344999999999942</v>
      </c>
      <c r="S306" s="8" t="b">
        <f>IF(P306=1,(J306-H306)*10000)</f>
        <v>0</v>
      </c>
      <c r="T306" s="8" t="b">
        <f>IF(Q306=1,(F306-H306)*10000)</f>
        <v>0</v>
      </c>
      <c r="U306" t="b">
        <f>AND(K306&lt;C306,K306&gt;D306)</f>
        <v>1</v>
      </c>
      <c r="V306" t="b">
        <f>AND(U306=1,L306&gt;D306)</f>
        <v>1</v>
      </c>
      <c r="W306" t="b">
        <f>AND(V306=0,U306=1,M306&lt;C306)</f>
        <v>0</v>
      </c>
      <c r="X306" t="b">
        <f>AND(U306=1,V306=0,W306=0)</f>
        <v>0</v>
      </c>
      <c r="Y306" s="8">
        <f>IF(V306=1,(K306-L306)*10000)</f>
        <v>15.344999999999942</v>
      </c>
      <c r="Z306" s="8" t="b">
        <f>IF(W306=1,(H306-M306)*10000)</f>
        <v>0</v>
      </c>
      <c r="AA306" s="8" t="b">
        <f>IF(X306=1,(K306-F306)*10000)</f>
        <v>0</v>
      </c>
    </row>
    <row r="307" spans="1:27" ht="12.75">
      <c r="A307" s="7">
        <v>39504</v>
      </c>
      <c r="B307" s="1">
        <v>1.9665</v>
      </c>
      <c r="C307" s="1">
        <v>1.9894</v>
      </c>
      <c r="D307" s="1">
        <v>1.9642</v>
      </c>
      <c r="E307" s="1">
        <f>C307-D307</f>
        <v>0.02520000000000011</v>
      </c>
      <c r="F307" s="1">
        <v>1.9876</v>
      </c>
      <c r="G307" s="13">
        <f>E306*$G$8</f>
        <v>0.0013174999999999925</v>
      </c>
      <c r="H307" s="14">
        <f>F306+G307</f>
        <v>1.9680175</v>
      </c>
      <c r="I307" s="15">
        <f>H307+G307</f>
        <v>1.969335</v>
      </c>
      <c r="J307" s="16">
        <f>K307+0.001</f>
        <v>1.9663824999999997</v>
      </c>
      <c r="K307" s="17">
        <f>F306-G307</f>
        <v>1.9653824999999998</v>
      </c>
      <c r="L307" s="18">
        <f>K307-G307</f>
        <v>1.9640649999999997</v>
      </c>
      <c r="M307" s="19">
        <f>H307-0.001</f>
        <v>1.9670175</v>
      </c>
      <c r="N307" t="b">
        <f>AND(H307&gt;D307,H307&lt;C307)</f>
        <v>1</v>
      </c>
      <c r="O307" t="b">
        <f>AND(N307=1,I307&lt;C307)</f>
        <v>1</v>
      </c>
      <c r="P307" t="b">
        <f>AND(N307=1,O307=0,J307&lt;C307)</f>
        <v>0</v>
      </c>
      <c r="Q307" t="b">
        <f>AND(N307=1,O307=0,P307=0)</f>
        <v>0</v>
      </c>
      <c r="R307" s="8">
        <f>IF(O307=1,(I307-H307)*10000)</f>
        <v>13.175000000000825</v>
      </c>
      <c r="S307" s="8" t="b">
        <f>IF(P307=1,(J307-H307)*10000)</f>
        <v>0</v>
      </c>
      <c r="T307" s="8" t="b">
        <f>IF(Q307=1,(F307-H307)*10000)</f>
        <v>0</v>
      </c>
      <c r="U307" t="b">
        <f>AND(K307&lt;C307,K307&gt;D307)</f>
        <v>1</v>
      </c>
      <c r="V307" t="b">
        <f>AND(U307=1,L307&gt;D307)</f>
        <v>0</v>
      </c>
      <c r="W307" t="b">
        <f>AND(V307=0,U307=1,M307&lt;C307)</f>
        <v>1</v>
      </c>
      <c r="X307" t="b">
        <f>AND(U307=1,V307=0,W307=0)</f>
        <v>0</v>
      </c>
      <c r="Y307" s="8" t="b">
        <f>IF(V307=1,(K307-L307)*10000)</f>
        <v>0</v>
      </c>
      <c r="Z307" s="8">
        <f>IF(W307=1,(H307-M307)*10000)</f>
        <v>9.999999999998899</v>
      </c>
      <c r="AA307" s="8" t="b">
        <f>IF(X307=1,(K307-F307)*10000)</f>
        <v>0</v>
      </c>
    </row>
    <row r="308" spans="1:27" ht="12.75">
      <c r="A308" s="7">
        <v>39505</v>
      </c>
      <c r="B308" s="1">
        <v>1.9882</v>
      </c>
      <c r="C308" s="1">
        <v>1.9969999999999999</v>
      </c>
      <c r="D308" s="1">
        <v>1.979</v>
      </c>
      <c r="E308" s="1">
        <f>C308-D308</f>
        <v>0.017999999999999794</v>
      </c>
      <c r="F308" s="1">
        <v>1.9823</v>
      </c>
      <c r="G308" s="13">
        <f>E307*$G$8</f>
        <v>0.003906000000000017</v>
      </c>
      <c r="H308" s="14">
        <f>F307+G308</f>
        <v>1.991506</v>
      </c>
      <c r="I308" s="15">
        <f>H308+G308</f>
        <v>1.995412</v>
      </c>
      <c r="J308" s="16">
        <f>K308+0.001</f>
        <v>1.984694</v>
      </c>
      <c r="K308" s="17">
        <f>F307-G308</f>
        <v>1.983694</v>
      </c>
      <c r="L308" s="18">
        <f>K308-G308</f>
        <v>1.979788</v>
      </c>
      <c r="M308" s="19">
        <f>H308-0.001</f>
        <v>1.990506</v>
      </c>
      <c r="N308" t="b">
        <f>AND(H308&gt;D308,H308&lt;C308)</f>
        <v>1</v>
      </c>
      <c r="O308" t="b">
        <f>AND(N308=1,I308&lt;C308)</f>
        <v>1</v>
      </c>
      <c r="P308" t="b">
        <f>AND(N308=1,O308=0,J308&lt;C308)</f>
        <v>0</v>
      </c>
      <c r="Q308" t="b">
        <f>AND(N308=1,O308=0,P308=0)</f>
        <v>0</v>
      </c>
      <c r="R308" s="8">
        <f>IF(O308=1,(I308-H308)*10000)</f>
        <v>39.05999999999965</v>
      </c>
      <c r="S308" s="8" t="b">
        <f>IF(P308=1,(J308-H308)*10000)</f>
        <v>0</v>
      </c>
      <c r="T308" s="8" t="b">
        <f>IF(Q308=1,(F308-H308)*10000)</f>
        <v>0</v>
      </c>
      <c r="U308" t="b">
        <f>AND(K308&lt;C308,K308&gt;D308)</f>
        <v>1</v>
      </c>
      <c r="V308" t="b">
        <f>AND(U308=1,L308&gt;D308)</f>
        <v>1</v>
      </c>
      <c r="W308" t="b">
        <f>AND(V308=0,U308=1,M308&lt;C308)</f>
        <v>0</v>
      </c>
      <c r="X308" t="b">
        <f>AND(U308=1,V308=0,W308=0)</f>
        <v>0</v>
      </c>
      <c r="Y308" s="8">
        <f>IF(V308=1,(K308-L308)*10000)</f>
        <v>39.05999999999965</v>
      </c>
      <c r="Z308" s="8" t="b">
        <f>IF(W308=1,(H308-M308)*10000)</f>
        <v>0</v>
      </c>
      <c r="AA308" s="8" t="b">
        <f>IF(X308=1,(K308-F308)*10000)</f>
        <v>0</v>
      </c>
    </row>
    <row r="309" spans="1:27" ht="12.75">
      <c r="A309" s="7">
        <v>39506</v>
      </c>
      <c r="B309" s="1">
        <v>1.9822000000000002</v>
      </c>
      <c r="C309" s="1">
        <v>1.9947</v>
      </c>
      <c r="D309" s="1">
        <v>1.9761000000000002</v>
      </c>
      <c r="E309" s="1">
        <f>C309-D309</f>
        <v>0.018599999999999728</v>
      </c>
      <c r="F309" s="1">
        <v>1.9889000000000001</v>
      </c>
      <c r="G309" s="13">
        <f>E308*$G$8</f>
        <v>0.002789999999999968</v>
      </c>
      <c r="H309" s="14">
        <f>F308+G309</f>
        <v>1.98509</v>
      </c>
      <c r="I309" s="15">
        <f>H309+G309</f>
        <v>1.98788</v>
      </c>
      <c r="J309" s="16">
        <f>K309+0.001</f>
        <v>1.9805099999999998</v>
      </c>
      <c r="K309" s="17">
        <f>F308-G309</f>
        <v>1.9795099999999999</v>
      </c>
      <c r="L309" s="18">
        <f>K309-G309</f>
        <v>1.9767199999999998</v>
      </c>
      <c r="M309" s="19">
        <f>H309-0.001</f>
        <v>1.9840900000000001</v>
      </c>
      <c r="N309" t="b">
        <f>AND(H309&gt;D309,H309&lt;C309)</f>
        <v>1</v>
      </c>
      <c r="O309" t="b">
        <f>AND(N309=1,I309&lt;C309)</f>
        <v>1</v>
      </c>
      <c r="P309" t="b">
        <f>AND(N309=1,O309=0,J309&lt;C309)</f>
        <v>0</v>
      </c>
      <c r="Q309" t="b">
        <f>AND(N309=1,O309=0,P309=0)</f>
        <v>0</v>
      </c>
      <c r="R309" s="8">
        <f>IF(O309=1,(I309-H309)*10000)</f>
        <v>27.900000000000702</v>
      </c>
      <c r="S309" s="8" t="b">
        <f>IF(P309=1,(J309-H309)*10000)</f>
        <v>0</v>
      </c>
      <c r="T309" s="8" t="b">
        <f>IF(Q309=1,(F309-H309)*10000)</f>
        <v>0</v>
      </c>
      <c r="U309" t="b">
        <f>AND(K309&lt;C309,K309&gt;D309)</f>
        <v>1</v>
      </c>
      <c r="V309" t="b">
        <f>AND(U309=1,L309&gt;D309)</f>
        <v>1</v>
      </c>
      <c r="W309" t="b">
        <f>AND(V309=0,U309=1,M309&lt;C309)</f>
        <v>0</v>
      </c>
      <c r="X309" t="b">
        <f>AND(U309=1,V309=0,W309=0)</f>
        <v>0</v>
      </c>
      <c r="Y309" s="8">
        <f>IF(V309=1,(K309-L309)*10000)</f>
        <v>27.900000000000702</v>
      </c>
      <c r="Z309" s="8" t="b">
        <f>IF(W309=1,(H309-M309)*10000)</f>
        <v>0</v>
      </c>
      <c r="AA309" s="8" t="b">
        <f>IF(X309=1,(K309-F309)*10000)</f>
        <v>0</v>
      </c>
    </row>
    <row r="310" spans="1:27" ht="12.75">
      <c r="A310" s="7">
        <v>39507</v>
      </c>
      <c r="B310" s="1">
        <v>1.9889999999999999</v>
      </c>
      <c r="C310" s="1">
        <v>1.9922</v>
      </c>
      <c r="D310" s="1">
        <v>1.9784000000000002</v>
      </c>
      <c r="E310" s="1">
        <f>C310-D310</f>
        <v>0.013799999999999812</v>
      </c>
      <c r="F310" s="1">
        <v>1.9891</v>
      </c>
      <c r="G310" s="13">
        <f>E309*$G$8</f>
        <v>0.0028829999999999576</v>
      </c>
      <c r="H310" s="14">
        <f>F309+G310</f>
        <v>1.991783</v>
      </c>
      <c r="I310" s="15">
        <f>H310+G310</f>
        <v>1.994666</v>
      </c>
      <c r="J310" s="16">
        <f>K310+0.001</f>
        <v>1.987017</v>
      </c>
      <c r="K310" s="17">
        <f>F309-G310</f>
        <v>1.9860170000000001</v>
      </c>
      <c r="L310" s="18">
        <f>K310-G310</f>
        <v>1.9831340000000002</v>
      </c>
      <c r="M310" s="19">
        <f>H310-0.001</f>
        <v>1.9907830000000002</v>
      </c>
      <c r="N310" t="b">
        <f>AND(H310&gt;D310,H310&lt;C310)</f>
        <v>1</v>
      </c>
      <c r="O310" t="b">
        <f>AND(N310=1,I310&lt;C310)</f>
        <v>0</v>
      </c>
      <c r="P310" t="b">
        <f>AND(N310=1,O310=0,J310&lt;C310)</f>
        <v>1</v>
      </c>
      <c r="Q310" t="b">
        <f>AND(N310=1,O310=0,P310=0)</f>
        <v>0</v>
      </c>
      <c r="R310" s="8" t="b">
        <f>IF(O310=1,(I310-H310)*10000)</f>
        <v>0</v>
      </c>
      <c r="S310" s="8">
        <f>IF(P310=1,(J310-H310)*10000)</f>
        <v>-47.66000000000048</v>
      </c>
      <c r="T310" s="8" t="b">
        <f>IF(Q310=1,(F310-H310)*10000)</f>
        <v>0</v>
      </c>
      <c r="U310" t="b">
        <f>AND(K310&lt;C310,K310&gt;D310)</f>
        <v>1</v>
      </c>
      <c r="V310" t="b">
        <f>AND(U310=1,L310&gt;D310)</f>
        <v>1</v>
      </c>
      <c r="W310" t="b">
        <f>AND(V310=0,U310=1,M310&lt;C310)</f>
        <v>0</v>
      </c>
      <c r="X310" t="b">
        <f>AND(U310=1,V310=0,W310=0)</f>
        <v>0</v>
      </c>
      <c r="Y310" s="8">
        <f>IF(V310=1,(K310-L310)*10000)</f>
        <v>28.82999999999969</v>
      </c>
      <c r="Z310" s="8" t="b">
        <f>IF(W310=1,(H310-M310)*10000)</f>
        <v>0</v>
      </c>
      <c r="AA310" s="8" t="b">
        <f>IF(X310=1,(K310-F310)*10000)</f>
        <v>0</v>
      </c>
    </row>
    <row r="311" spans="1:27" ht="12.75">
      <c r="A311" s="7">
        <v>39510</v>
      </c>
      <c r="B311" s="1">
        <v>1.9858</v>
      </c>
      <c r="C311" s="1">
        <v>1.9937</v>
      </c>
      <c r="D311" s="1">
        <v>1.9808</v>
      </c>
      <c r="E311" s="1">
        <f>C311-D311</f>
        <v>0.012900000000000134</v>
      </c>
      <c r="F311" s="1">
        <v>1.9834</v>
      </c>
      <c r="G311" s="13">
        <f>E310*$G$8</f>
        <v>0.002138999999999971</v>
      </c>
      <c r="H311" s="14">
        <f>F310+G311</f>
        <v>1.991239</v>
      </c>
      <c r="I311" s="15">
        <f>H311+G311</f>
        <v>1.9933779999999999</v>
      </c>
      <c r="J311" s="16">
        <f>K311+0.001</f>
        <v>1.987961</v>
      </c>
      <c r="K311" s="17">
        <f>F310-G311</f>
        <v>1.9869610000000002</v>
      </c>
      <c r="L311" s="18">
        <f>K311-G311</f>
        <v>1.9848220000000003</v>
      </c>
      <c r="M311" s="19">
        <f>H311-0.001</f>
        <v>1.990239</v>
      </c>
      <c r="N311" t="b">
        <f>AND(H311&gt;D311,H311&lt;C311)</f>
        <v>1</v>
      </c>
      <c r="O311" t="b">
        <f>AND(N311=1,I311&lt;C311)</f>
        <v>1</v>
      </c>
      <c r="P311" t="b">
        <f>AND(N311=1,O311=0,J311&lt;C311)</f>
        <v>0</v>
      </c>
      <c r="Q311" t="b">
        <f>AND(N311=1,O311=0,P311=0)</f>
        <v>0</v>
      </c>
      <c r="R311" s="8">
        <f>IF(O311=1,(I311-H311)*10000)</f>
        <v>21.38999999999891</v>
      </c>
      <c r="S311" s="8" t="b">
        <f>IF(P311=1,(J311-H311)*10000)</f>
        <v>0</v>
      </c>
      <c r="T311" s="8" t="b">
        <f>IF(Q311=1,(F311-H311)*10000)</f>
        <v>0</v>
      </c>
      <c r="U311" t="b">
        <f>AND(K311&lt;C311,K311&gt;D311)</f>
        <v>1</v>
      </c>
      <c r="V311" t="b">
        <f>AND(U311=1,L311&gt;D311)</f>
        <v>1</v>
      </c>
      <c r="W311" t="b">
        <f>AND(V311=0,U311=1,M311&lt;C311)</f>
        <v>0</v>
      </c>
      <c r="X311" t="b">
        <f>AND(U311=1,V311=0,W311=0)</f>
        <v>0</v>
      </c>
      <c r="Y311" s="8">
        <f>IF(V311=1,(K311-L311)*10000)</f>
        <v>21.38999999999891</v>
      </c>
      <c r="Z311" s="8" t="b">
        <f>IF(W311=1,(H311-M311)*10000)</f>
        <v>0</v>
      </c>
      <c r="AA311" s="8" t="b">
        <f>IF(X311=1,(K311-F311)*10000)</f>
        <v>0</v>
      </c>
    </row>
    <row r="312" spans="1:27" ht="12.75">
      <c r="A312" s="7">
        <v>39511</v>
      </c>
      <c r="B312" s="1">
        <v>1.9838</v>
      </c>
      <c r="C312" s="1">
        <v>1.9889999999999999</v>
      </c>
      <c r="D312" s="1">
        <v>1.9812</v>
      </c>
      <c r="E312" s="1">
        <f>C312-D312</f>
        <v>0.007799999999999807</v>
      </c>
      <c r="F312" s="1">
        <v>1.9847000000000001</v>
      </c>
      <c r="G312" s="13">
        <f>E311*$G$8</f>
        <v>0.001999500000000021</v>
      </c>
      <c r="H312" s="14">
        <f>F311+G312</f>
        <v>1.9853995</v>
      </c>
      <c r="I312" s="15">
        <f>H312+G312</f>
        <v>1.987399</v>
      </c>
      <c r="J312" s="16">
        <f>K312+0.001</f>
        <v>1.9824005</v>
      </c>
      <c r="K312" s="17">
        <f>F311-G312</f>
        <v>1.9814005000000001</v>
      </c>
      <c r="L312" s="18">
        <f>K312-G312</f>
        <v>1.9794010000000002</v>
      </c>
      <c r="M312" s="19">
        <f>H312-0.001</f>
        <v>1.9843995</v>
      </c>
      <c r="N312" t="b">
        <f>AND(H312&gt;D312,H312&lt;C312)</f>
        <v>1</v>
      </c>
      <c r="O312" t="b">
        <f>AND(N312=1,I312&lt;C312)</f>
        <v>1</v>
      </c>
      <c r="P312" t="b">
        <f>AND(N312=1,O312=0,J312&lt;C312)</f>
        <v>0</v>
      </c>
      <c r="Q312" t="b">
        <f>AND(N312=1,O312=0,P312=0)</f>
        <v>0</v>
      </c>
      <c r="R312" s="8">
        <f>IF(O312=1,(I312-H312)*10000)</f>
        <v>19.99499999999932</v>
      </c>
      <c r="S312" s="8" t="b">
        <f>IF(P312=1,(J312-H312)*10000)</f>
        <v>0</v>
      </c>
      <c r="T312" s="8" t="b">
        <f>IF(Q312=1,(F312-H312)*10000)</f>
        <v>0</v>
      </c>
      <c r="U312" t="b">
        <f>AND(K312&lt;C312,K312&gt;D312)</f>
        <v>1</v>
      </c>
      <c r="V312" t="b">
        <f>AND(U312=1,L312&gt;D312)</f>
        <v>0</v>
      </c>
      <c r="W312" t="b">
        <f>AND(V312=0,U312=1,M312&lt;C312)</f>
        <v>1</v>
      </c>
      <c r="X312" t="b">
        <f>AND(U312=1,V312=0,W312=0)</f>
        <v>0</v>
      </c>
      <c r="Y312" s="8" t="b">
        <f>IF(V312=1,(K312-L312)*10000)</f>
        <v>0</v>
      </c>
      <c r="Z312" s="8">
        <f>IF(W312=1,(H312-M312)*10000)</f>
        <v>9.999999999998899</v>
      </c>
      <c r="AA312" s="8" t="b">
        <f>IF(X312=1,(K312-F312)*10000)</f>
        <v>0</v>
      </c>
    </row>
    <row r="313" spans="1:27" ht="12.75">
      <c r="A313" s="7">
        <v>39512</v>
      </c>
      <c r="B313" s="1">
        <v>1.9848</v>
      </c>
      <c r="C313" s="1">
        <v>1.9966</v>
      </c>
      <c r="D313" s="1">
        <v>1.972</v>
      </c>
      <c r="E313" s="1">
        <f>C313-D313</f>
        <v>0.024599999999999955</v>
      </c>
      <c r="F313" s="1">
        <v>1.9924</v>
      </c>
      <c r="G313" s="13">
        <f>E312*$G$8</f>
        <v>0.00120899999999997</v>
      </c>
      <c r="H313" s="14">
        <f>F312+G313</f>
        <v>1.9859090000000001</v>
      </c>
      <c r="I313" s="15">
        <f>H313+G313</f>
        <v>1.9871180000000002</v>
      </c>
      <c r="J313" s="16">
        <f>K313+0.001</f>
        <v>1.984491</v>
      </c>
      <c r="K313" s="17">
        <f>F312-G313</f>
        <v>1.9834910000000001</v>
      </c>
      <c r="L313" s="18">
        <f>K313-G313</f>
        <v>1.982282</v>
      </c>
      <c r="M313" s="19">
        <f>H313-0.001</f>
        <v>1.9849090000000003</v>
      </c>
      <c r="N313" t="b">
        <f>AND(H313&gt;D313,H313&lt;C313)</f>
        <v>1</v>
      </c>
      <c r="O313" t="b">
        <f>AND(N313=1,I313&lt;C313)</f>
        <v>1</v>
      </c>
      <c r="P313" t="b">
        <f>AND(N313=1,O313=0,J313&lt;C313)</f>
        <v>0</v>
      </c>
      <c r="Q313" t="b">
        <f>AND(N313=1,O313=0,P313=0)</f>
        <v>0</v>
      </c>
      <c r="R313" s="8">
        <f>IF(O313=1,(I313-H313)*10000)</f>
        <v>12.090000000000156</v>
      </c>
      <c r="S313" s="8" t="b">
        <f>IF(P313=1,(J313-H313)*10000)</f>
        <v>0</v>
      </c>
      <c r="T313" s="8" t="b">
        <f>IF(Q313=1,(F313-H313)*10000)</f>
        <v>0</v>
      </c>
      <c r="U313" t="b">
        <f>AND(K313&lt;C313,K313&gt;D313)</f>
        <v>1</v>
      </c>
      <c r="V313" t="b">
        <f>AND(U313=1,L313&gt;D313)</f>
        <v>1</v>
      </c>
      <c r="W313" t="b">
        <f>AND(V313=0,U313=1,M313&lt;C313)</f>
        <v>0</v>
      </c>
      <c r="X313" t="b">
        <f>AND(U313=1,V313=0,W313=0)</f>
        <v>0</v>
      </c>
      <c r="Y313" s="8">
        <f>IF(V313=1,(K313-L313)*10000)</f>
        <v>12.090000000000156</v>
      </c>
      <c r="Z313" s="8" t="b">
        <f>IF(W313=1,(H313-M313)*10000)</f>
        <v>0</v>
      </c>
      <c r="AA313" s="8" t="b">
        <f>IF(X313=1,(K313-F313)*10000)</f>
        <v>0</v>
      </c>
    </row>
    <row r="314" spans="1:27" ht="12.75">
      <c r="A314" s="7">
        <v>39513</v>
      </c>
      <c r="B314" s="1">
        <v>1.9923000000000002</v>
      </c>
      <c r="C314" s="1">
        <v>2.0115</v>
      </c>
      <c r="D314" s="1">
        <v>1.9893</v>
      </c>
      <c r="E314" s="1">
        <f>C314-D314</f>
        <v>0.022199999999999775</v>
      </c>
      <c r="F314" s="1">
        <v>2.0107</v>
      </c>
      <c r="G314" s="13">
        <f>E313*$G$8</f>
        <v>0.003812999999999993</v>
      </c>
      <c r="H314" s="14">
        <f>F313+G314</f>
        <v>1.996213</v>
      </c>
      <c r="I314" s="15">
        <f>H314+G314</f>
        <v>2.000026</v>
      </c>
      <c r="J314" s="16">
        <f>K314+0.001</f>
        <v>1.9895869999999998</v>
      </c>
      <c r="K314" s="17">
        <f>F313-G314</f>
        <v>1.9885869999999999</v>
      </c>
      <c r="L314" s="18">
        <f>K314-G314</f>
        <v>1.9847739999999998</v>
      </c>
      <c r="M314" s="19">
        <f>H314-0.001</f>
        <v>1.9952130000000001</v>
      </c>
      <c r="N314" t="b">
        <f>AND(H314&gt;D314,H314&lt;C314)</f>
        <v>1</v>
      </c>
      <c r="O314" t="b">
        <f>AND(N314=1,I314&lt;C314)</f>
        <v>1</v>
      </c>
      <c r="P314" t="b">
        <f>AND(N314=1,O314=0,J314&lt;C314)</f>
        <v>0</v>
      </c>
      <c r="Q314" t="b">
        <f>AND(N314=1,O314=0,P314=0)</f>
        <v>0</v>
      </c>
      <c r="R314" s="8">
        <f>IF(O314=1,(I314-H314)*10000)</f>
        <v>38.13000000000066</v>
      </c>
      <c r="S314" s="8" t="b">
        <f>IF(P314=1,(J314-H314)*10000)</f>
        <v>0</v>
      </c>
      <c r="T314" s="8" t="b">
        <f>IF(Q314=1,(F314-H314)*10000)</f>
        <v>0</v>
      </c>
      <c r="U314" t="b">
        <f>AND(K314&lt;C314,K314&gt;D314)</f>
        <v>0</v>
      </c>
      <c r="V314" t="b">
        <f>AND(U314=1,L314&gt;D314)</f>
        <v>0</v>
      </c>
      <c r="W314" t="b">
        <f>AND(V314=0,U314=1,M314&lt;C314)</f>
        <v>0</v>
      </c>
      <c r="X314" t="b">
        <f>AND(U314=1,V314=0,W314=0)</f>
        <v>0</v>
      </c>
      <c r="Y314" s="8" t="b">
        <f>IF(V314=1,(K314-L314)*10000)</f>
        <v>0</v>
      </c>
      <c r="Z314" s="8" t="b">
        <f>IF(W314=1,(H314-M314)*10000)</f>
        <v>0</v>
      </c>
      <c r="AA314" s="8" t="b">
        <f>IF(X314=1,(K314-F314)*10000)</f>
        <v>0</v>
      </c>
    </row>
    <row r="315" spans="1:27" ht="12.75">
      <c r="A315" s="7">
        <v>39514</v>
      </c>
      <c r="B315" s="1">
        <v>2.0102</v>
      </c>
      <c r="C315" s="1">
        <v>2.0216</v>
      </c>
      <c r="D315" s="1">
        <v>2.0095</v>
      </c>
      <c r="E315" s="1">
        <f>C315-D315</f>
        <v>0.012099999999999778</v>
      </c>
      <c r="F315" s="1">
        <v>2.0134</v>
      </c>
      <c r="G315" s="13">
        <f>E314*$G$8</f>
        <v>0.0034409999999999654</v>
      </c>
      <c r="H315" s="14">
        <f>F314+G315</f>
        <v>2.014141</v>
      </c>
      <c r="I315" s="15">
        <f>H315+G315</f>
        <v>2.017582</v>
      </c>
      <c r="J315" s="16">
        <f>K315+0.001</f>
        <v>2.008259</v>
      </c>
      <c r="K315" s="17">
        <f>F314-G315</f>
        <v>2.007259</v>
      </c>
      <c r="L315" s="18">
        <f>K315-G315</f>
        <v>2.003818</v>
      </c>
      <c r="M315" s="19">
        <f>H315-0.001</f>
        <v>2.013141</v>
      </c>
      <c r="N315" t="b">
        <f>AND(H315&gt;D315,H315&lt;C315)</f>
        <v>1</v>
      </c>
      <c r="O315" t="b">
        <f>AND(N315=1,I315&lt;C315)</f>
        <v>1</v>
      </c>
      <c r="P315" t="b">
        <f>AND(N315=1,O315=0,J315&lt;C315)</f>
        <v>0</v>
      </c>
      <c r="Q315" t="b">
        <f>AND(N315=1,O315=0,P315=0)</f>
        <v>0</v>
      </c>
      <c r="R315" s="8">
        <f>IF(O315=1,(I315-H315)*10000)</f>
        <v>34.410000000000274</v>
      </c>
      <c r="S315" s="8" t="b">
        <f>IF(P315=1,(J315-H315)*10000)</f>
        <v>0</v>
      </c>
      <c r="T315" s="8" t="b">
        <f>IF(Q315=1,(F315-H315)*10000)</f>
        <v>0</v>
      </c>
      <c r="U315" t="b">
        <f>AND(K315&lt;C315,K315&gt;D315)</f>
        <v>0</v>
      </c>
      <c r="V315" t="b">
        <f>AND(U315=1,L315&gt;D315)</f>
        <v>0</v>
      </c>
      <c r="W315" t="b">
        <f>AND(V315=0,U315=1,M315&lt;C315)</f>
        <v>0</v>
      </c>
      <c r="X315" t="b">
        <f>AND(U315=1,V315=0,W315=0)</f>
        <v>0</v>
      </c>
      <c r="Y315" s="8" t="b">
        <f>IF(V315=1,(K315-L315)*10000)</f>
        <v>0</v>
      </c>
      <c r="Z315" s="8" t="b">
        <f>IF(W315=1,(H315-M315)*10000)</f>
        <v>0</v>
      </c>
      <c r="AA315" s="8" t="b">
        <f>IF(X315=1,(K315-F315)*10000)</f>
        <v>0</v>
      </c>
    </row>
    <row r="316" spans="1:27" ht="12.75">
      <c r="A316" s="7">
        <v>39517</v>
      </c>
      <c r="B316" s="1">
        <v>2.0196</v>
      </c>
      <c r="C316" s="1">
        <v>2.022</v>
      </c>
      <c r="D316" s="1">
        <v>2.0049</v>
      </c>
      <c r="E316" s="1">
        <f>C316-D316</f>
        <v>0.01709999999999967</v>
      </c>
      <c r="F316" s="1">
        <v>2.0106</v>
      </c>
      <c r="G316" s="13">
        <f>E315*$G$8</f>
        <v>0.0018754999999999655</v>
      </c>
      <c r="H316" s="14">
        <f>F315+G316</f>
        <v>2.0152755</v>
      </c>
      <c r="I316" s="15">
        <f>H316+G316</f>
        <v>2.017151</v>
      </c>
      <c r="J316" s="16">
        <f>K316+0.001</f>
        <v>2.0125244999999996</v>
      </c>
      <c r="K316" s="17">
        <f>F315-G316</f>
        <v>2.0115244999999997</v>
      </c>
      <c r="L316" s="18">
        <f>K316-G316</f>
        <v>2.0096489999999996</v>
      </c>
      <c r="M316" s="19">
        <f>H316-0.001</f>
        <v>2.0142755</v>
      </c>
      <c r="N316" t="b">
        <f>AND(H316&gt;D316,H316&lt;C316)</f>
        <v>1</v>
      </c>
      <c r="O316" t="b">
        <f>AND(N316=1,I316&lt;C316)</f>
        <v>1</v>
      </c>
      <c r="P316" t="b">
        <f>AND(N316=1,O316=0,J316&lt;C316)</f>
        <v>0</v>
      </c>
      <c r="Q316" t="b">
        <f>AND(N316=1,O316=0,P316=0)</f>
        <v>0</v>
      </c>
      <c r="R316" s="8">
        <f>IF(O316=1,(I316-H316)*10000)</f>
        <v>18.75500000000141</v>
      </c>
      <c r="S316" s="8" t="b">
        <f>IF(P316=1,(J316-H316)*10000)</f>
        <v>0</v>
      </c>
      <c r="T316" s="8" t="b">
        <f>IF(Q316=1,(F316-H316)*10000)</f>
        <v>0</v>
      </c>
      <c r="U316" t="b">
        <f>AND(K316&lt;C316,K316&gt;D316)</f>
        <v>1</v>
      </c>
      <c r="V316" t="b">
        <f>AND(U316=1,L316&gt;D316)</f>
        <v>1</v>
      </c>
      <c r="W316" t="b">
        <f>AND(V316=0,U316=1,M316&lt;C316)</f>
        <v>0</v>
      </c>
      <c r="X316" t="b">
        <f>AND(U316=1,V316=0,W316=0)</f>
        <v>0</v>
      </c>
      <c r="Y316" s="8">
        <f>IF(V316=1,(K316-L316)*10000)</f>
        <v>18.75500000000141</v>
      </c>
      <c r="Z316" s="8" t="b">
        <f>IF(W316=1,(H316-M316)*10000)</f>
        <v>0</v>
      </c>
      <c r="AA316" s="8" t="b">
        <f>IF(X316=1,(K316-F316)*10000)</f>
        <v>0</v>
      </c>
    </row>
    <row r="317" spans="1:27" ht="12.75">
      <c r="A317" s="7">
        <v>39518</v>
      </c>
      <c r="B317" s="1">
        <v>2.0107</v>
      </c>
      <c r="C317" s="1">
        <v>2.0211</v>
      </c>
      <c r="D317" s="1">
        <v>1.9993</v>
      </c>
      <c r="E317" s="1">
        <f>C317-D317</f>
        <v>0.02180000000000004</v>
      </c>
      <c r="F317" s="1">
        <v>2.0065</v>
      </c>
      <c r="G317" s="13">
        <f>E316*$G$8</f>
        <v>0.002650499999999949</v>
      </c>
      <c r="H317" s="14">
        <f>F316+G317</f>
        <v>2.0132505000000003</v>
      </c>
      <c r="I317" s="15">
        <f>H317+G317</f>
        <v>2.0159010000000004</v>
      </c>
      <c r="J317" s="16">
        <f>K317+0.001</f>
        <v>2.0089495</v>
      </c>
      <c r="K317" s="17">
        <f>F316-G317</f>
        <v>2.0079495</v>
      </c>
      <c r="L317" s="18">
        <f>K317-G317</f>
        <v>2.005299</v>
      </c>
      <c r="M317" s="19">
        <f>H317-0.001</f>
        <v>2.0122505000000004</v>
      </c>
      <c r="N317" t="b">
        <f>AND(H317&gt;D317,H317&lt;C317)</f>
        <v>1</v>
      </c>
      <c r="O317" t="b">
        <f>AND(N317=1,I317&lt;C317)</f>
        <v>1</v>
      </c>
      <c r="P317" t="b">
        <f>AND(N317=1,O317=0,J317&lt;C317)</f>
        <v>0</v>
      </c>
      <c r="Q317" t="b">
        <f>AND(N317=1,O317=0,P317=0)</f>
        <v>0</v>
      </c>
      <c r="R317" s="8">
        <f>IF(O317=1,(I317-H317)*10000)</f>
        <v>26.50500000000111</v>
      </c>
      <c r="S317" s="8" t="b">
        <f>IF(P317=1,(J317-H317)*10000)</f>
        <v>0</v>
      </c>
      <c r="T317" s="8" t="b">
        <f>IF(Q317=1,(F317-H317)*10000)</f>
        <v>0</v>
      </c>
      <c r="U317" t="b">
        <f>AND(K317&lt;C317,K317&gt;D317)</f>
        <v>1</v>
      </c>
      <c r="V317" t="b">
        <f>AND(U317=1,L317&gt;D317)</f>
        <v>1</v>
      </c>
      <c r="W317" t="b">
        <f>AND(V317=0,U317=1,M317&lt;C317)</f>
        <v>0</v>
      </c>
      <c r="X317" t="b">
        <f>AND(U317=1,V317=0,W317=0)</f>
        <v>0</v>
      </c>
      <c r="Y317" s="8">
        <f>IF(V317=1,(K317-L317)*10000)</f>
        <v>26.50500000000111</v>
      </c>
      <c r="Z317" s="8" t="b">
        <f>IF(W317=1,(H317-M317)*10000)</f>
        <v>0</v>
      </c>
      <c r="AA317" s="8" t="b">
        <f>IF(X317=1,(K317-F317)*10000)</f>
        <v>0</v>
      </c>
    </row>
    <row r="318" spans="1:27" ht="12.75">
      <c r="A318" s="7">
        <v>39519</v>
      </c>
      <c r="B318" s="1">
        <v>2.0064</v>
      </c>
      <c r="C318" s="1">
        <v>2.0281</v>
      </c>
      <c r="D318" s="1">
        <v>2.0054</v>
      </c>
      <c r="E318" s="1">
        <f>C318-D318</f>
        <v>0.022699999999999942</v>
      </c>
      <c r="F318" s="1">
        <v>2.0261</v>
      </c>
      <c r="G318" s="13">
        <f>E317*$G$8</f>
        <v>0.0033790000000000066</v>
      </c>
      <c r="H318" s="14">
        <f>F317+G318</f>
        <v>2.0098789999999997</v>
      </c>
      <c r="I318" s="15">
        <f>H318+G318</f>
        <v>2.0132579999999995</v>
      </c>
      <c r="J318" s="16">
        <f>K318+0.001</f>
        <v>2.004121</v>
      </c>
      <c r="K318" s="17">
        <f>F317-G318</f>
        <v>2.003121</v>
      </c>
      <c r="L318" s="18">
        <f>K318-G318</f>
        <v>1.9997420000000001</v>
      </c>
      <c r="M318" s="19">
        <f>H318-0.001</f>
        <v>2.008879</v>
      </c>
      <c r="N318" t="b">
        <f>AND(H318&gt;D318,H318&lt;C318)</f>
        <v>1</v>
      </c>
      <c r="O318" t="b">
        <f>AND(N318=1,I318&lt;C318)</f>
        <v>1</v>
      </c>
      <c r="P318" t="b">
        <f>AND(N318=1,O318=0,J318&lt;C318)</f>
        <v>0</v>
      </c>
      <c r="Q318" t="b">
        <f>AND(N318=1,O318=0,P318=0)</f>
        <v>0</v>
      </c>
      <c r="R318" s="8">
        <f>IF(O318=1,(I318-H318)*10000)</f>
        <v>33.78999999999799</v>
      </c>
      <c r="S318" s="8" t="b">
        <f>IF(P318=1,(J318-H318)*10000)</f>
        <v>0</v>
      </c>
      <c r="T318" s="8" t="b">
        <f>IF(Q318=1,(F318-H318)*10000)</f>
        <v>0</v>
      </c>
      <c r="U318" t="b">
        <f>AND(K318&lt;C318,K318&gt;D318)</f>
        <v>0</v>
      </c>
      <c r="V318" t="b">
        <f>AND(U318=1,L318&gt;D318)</f>
        <v>0</v>
      </c>
      <c r="W318" t="b">
        <f>AND(V318=0,U318=1,M318&lt;C318)</f>
        <v>0</v>
      </c>
      <c r="X318" t="b">
        <f>AND(U318=1,V318=0,W318=0)</f>
        <v>0</v>
      </c>
      <c r="Y318" s="8" t="b">
        <f>IF(V318=1,(K318-L318)*10000)</f>
        <v>0</v>
      </c>
      <c r="Z318" s="8" t="b">
        <f>IF(W318=1,(H318-M318)*10000)</f>
        <v>0</v>
      </c>
      <c r="AA318" s="8" t="b">
        <f>IF(X318=1,(K318-F318)*10000)</f>
        <v>0</v>
      </c>
    </row>
    <row r="319" spans="1:27" ht="12.75">
      <c r="A319" s="7">
        <v>39520</v>
      </c>
      <c r="B319" s="1">
        <v>2.026</v>
      </c>
      <c r="C319" s="1">
        <v>2.039</v>
      </c>
      <c r="D319" s="1">
        <v>2.0252</v>
      </c>
      <c r="E319" s="1">
        <f>C319-D319</f>
        <v>0.013800000000000257</v>
      </c>
      <c r="F319" s="1">
        <v>2.032</v>
      </c>
      <c r="G319" s="13">
        <f>E318*$G$8</f>
        <v>0.0035184999999999913</v>
      </c>
      <c r="H319" s="14">
        <f>F318+G319</f>
        <v>2.0296185</v>
      </c>
      <c r="I319" s="15">
        <f>H319+G319</f>
        <v>2.0331370000000004</v>
      </c>
      <c r="J319" s="16">
        <f>K319+0.001</f>
        <v>2.0235814999999997</v>
      </c>
      <c r="K319" s="17">
        <f>F318-G319</f>
        <v>2.0225815</v>
      </c>
      <c r="L319" s="18">
        <f>K319-G319</f>
        <v>2.0190629999999996</v>
      </c>
      <c r="M319" s="19">
        <f>H319-0.001</f>
        <v>2.0286185000000003</v>
      </c>
      <c r="N319" t="b">
        <f>AND(H319&gt;D319,H319&lt;C319)</f>
        <v>1</v>
      </c>
      <c r="O319" t="b">
        <f>AND(N319=1,I319&lt;C319)</f>
        <v>1</v>
      </c>
      <c r="P319" t="b">
        <f>AND(N319=1,O319=0,J319&lt;C319)</f>
        <v>0</v>
      </c>
      <c r="Q319" t="b">
        <f>AND(N319=1,O319=0,P319=0)</f>
        <v>0</v>
      </c>
      <c r="R319" s="8">
        <f>IF(O319=1,(I319-H319)*10000)</f>
        <v>35.18500000000202</v>
      </c>
      <c r="S319" s="8" t="b">
        <f>IF(P319=1,(J319-H319)*10000)</f>
        <v>0</v>
      </c>
      <c r="T319" s="8" t="b">
        <f>IF(Q319=1,(F319-H319)*10000)</f>
        <v>0</v>
      </c>
      <c r="U319" t="b">
        <f>AND(K319&lt;C319,K319&gt;D319)</f>
        <v>0</v>
      </c>
      <c r="V319" t="b">
        <f>AND(U319=1,L319&gt;D319)</f>
        <v>0</v>
      </c>
      <c r="W319" t="b">
        <f>AND(V319=0,U319=1,M319&lt;C319)</f>
        <v>0</v>
      </c>
      <c r="X319" t="b">
        <f>AND(U319=1,V319=0,W319=0)</f>
        <v>0</v>
      </c>
      <c r="Y319" s="8" t="b">
        <f>IF(V319=1,(K319-L319)*10000)</f>
        <v>0</v>
      </c>
      <c r="Z319" s="8" t="b">
        <f>IF(W319=1,(H319-M319)*10000)</f>
        <v>0</v>
      </c>
      <c r="AA319" s="8" t="b">
        <f>IF(X319=1,(K319-F319)*10000)</f>
        <v>0</v>
      </c>
    </row>
    <row r="320" spans="1:27" ht="12.75">
      <c r="A320" s="7">
        <v>39521</v>
      </c>
      <c r="B320" s="1">
        <v>2.0317</v>
      </c>
      <c r="C320" s="1">
        <v>2.0397</v>
      </c>
      <c r="D320" s="1">
        <v>2.0175</v>
      </c>
      <c r="E320" s="1">
        <f>C320-D320</f>
        <v>0.022199999999999775</v>
      </c>
      <c r="F320" s="1">
        <v>2.0194</v>
      </c>
      <c r="G320" s="13">
        <f>E319*$G$8</f>
        <v>0.0021390000000000397</v>
      </c>
      <c r="H320" s="14">
        <f>F319+G320</f>
        <v>2.034139</v>
      </c>
      <c r="I320" s="15">
        <f>H320+G320</f>
        <v>2.0362780000000003</v>
      </c>
      <c r="J320" s="16">
        <f>K320+0.001</f>
        <v>2.030861</v>
      </c>
      <c r="K320" s="17">
        <f>F319-G320</f>
        <v>2.029861</v>
      </c>
      <c r="L320" s="18">
        <f>K320-G320</f>
        <v>2.027722</v>
      </c>
      <c r="M320" s="19">
        <f>H320-0.001</f>
        <v>2.0331390000000003</v>
      </c>
      <c r="N320" t="b">
        <f>AND(H320&gt;D320,H320&lt;C320)</f>
        <v>1</v>
      </c>
      <c r="O320" t="b">
        <f>AND(N320=1,I320&lt;C320)</f>
        <v>1</v>
      </c>
      <c r="P320" t="b">
        <f>AND(N320=1,O320=0,J320&lt;C320)</f>
        <v>0</v>
      </c>
      <c r="Q320" t="b">
        <f>AND(N320=1,O320=0,P320=0)</f>
        <v>0</v>
      </c>
      <c r="R320" s="8">
        <f>IF(O320=1,(I320-H320)*10000)</f>
        <v>21.39000000000113</v>
      </c>
      <c r="S320" s="8" t="b">
        <f>IF(P320=1,(J320-H320)*10000)</f>
        <v>0</v>
      </c>
      <c r="T320" s="8" t="b">
        <f>IF(Q320=1,(F320-H320)*10000)</f>
        <v>0</v>
      </c>
      <c r="U320" t="b">
        <f>AND(K320&lt;C320,K320&gt;D320)</f>
        <v>1</v>
      </c>
      <c r="V320" t="b">
        <f>AND(U320=1,L320&gt;D320)</f>
        <v>1</v>
      </c>
      <c r="W320" t="b">
        <f>AND(V320=0,U320=1,M320&lt;C320)</f>
        <v>0</v>
      </c>
      <c r="X320" t="b">
        <f>AND(U320=1,V320=0,W320=0)</f>
        <v>0</v>
      </c>
      <c r="Y320" s="8">
        <f>IF(V320=1,(K320-L320)*10000)</f>
        <v>21.39000000000113</v>
      </c>
      <c r="Z320" s="8" t="b">
        <f>IF(W320=1,(H320-M320)*10000)</f>
        <v>0</v>
      </c>
      <c r="AA320" s="8" t="b">
        <f>IF(X320=1,(K320-F320)*10000)</f>
        <v>0</v>
      </c>
    </row>
    <row r="321" spans="1:27" ht="12.75">
      <c r="A321" s="7">
        <v>39524</v>
      </c>
      <c r="B321" s="1">
        <v>2.0165</v>
      </c>
      <c r="C321" s="1">
        <v>2.0232</v>
      </c>
      <c r="D321" s="1">
        <v>1.9942000000000002</v>
      </c>
      <c r="E321" s="1">
        <f>C321-D321</f>
        <v>0.028999999999999915</v>
      </c>
      <c r="F321" s="1">
        <v>1.9963000000000002</v>
      </c>
      <c r="G321" s="13">
        <f>E320*$G$8</f>
        <v>0.0034409999999999654</v>
      </c>
      <c r="H321" s="14">
        <f>F320+G321</f>
        <v>2.022841</v>
      </c>
      <c r="I321" s="15">
        <f>H321+G321</f>
        <v>2.026282</v>
      </c>
      <c r="J321" s="16">
        <f>K321+0.001</f>
        <v>2.016959</v>
      </c>
      <c r="K321" s="17">
        <f>F320-G321</f>
        <v>2.015959</v>
      </c>
      <c r="L321" s="18">
        <f>K321-G321</f>
        <v>2.012518</v>
      </c>
      <c r="M321" s="19">
        <f>H321-0.001</f>
        <v>2.021841</v>
      </c>
      <c r="N321" t="b">
        <f>AND(H321&gt;D321,H321&lt;C321)</f>
        <v>1</v>
      </c>
      <c r="O321" t="b">
        <f>AND(N321=1,I321&lt;C321)</f>
        <v>0</v>
      </c>
      <c r="P321" t="b">
        <f>AND(N321=1,O321=0,J321&lt;C321)</f>
        <v>1</v>
      </c>
      <c r="Q321" t="b">
        <f>AND(N321=1,O321=0,P321=0)</f>
        <v>0</v>
      </c>
      <c r="R321" s="8" t="b">
        <f>IF(O321=1,(I321-H321)*10000)</f>
        <v>0</v>
      </c>
      <c r="S321" s="8">
        <f>IF(P321=1,(J321-H321)*10000)</f>
        <v>-58.82000000000165</v>
      </c>
      <c r="T321" s="8" t="b">
        <f>IF(Q321=1,(F321-H321)*10000)</f>
        <v>0</v>
      </c>
      <c r="U321" t="b">
        <f>AND(K321&lt;C321,K321&gt;D321)</f>
        <v>1</v>
      </c>
      <c r="V321" t="b">
        <f>AND(U321=1,L321&gt;D321)</f>
        <v>1</v>
      </c>
      <c r="W321" t="b">
        <f>AND(V321=0,U321=1,M321&lt;C321)</f>
        <v>0</v>
      </c>
      <c r="X321" t="b">
        <f>AND(U321=1,V321=0,W321=0)</f>
        <v>0</v>
      </c>
      <c r="Y321" s="8">
        <f>IF(V321=1,(K321-L321)*10000)</f>
        <v>34.410000000000274</v>
      </c>
      <c r="Z321" s="8" t="b">
        <f>IF(W321=1,(H321-M321)*10000)</f>
        <v>0</v>
      </c>
      <c r="AA321" s="8" t="b">
        <f>IF(X321=1,(K321-F321)*10000)</f>
        <v>0</v>
      </c>
    </row>
    <row r="322" spans="1:27" ht="12.75">
      <c r="A322" s="7">
        <v>39525</v>
      </c>
      <c r="B322" s="1">
        <v>1.9967000000000001</v>
      </c>
      <c r="C322" s="1">
        <v>2.0273</v>
      </c>
      <c r="D322" s="1">
        <v>1.9954</v>
      </c>
      <c r="E322" s="1">
        <f>C322-D322</f>
        <v>0.03189999999999982</v>
      </c>
      <c r="F322" s="1">
        <v>2.0085</v>
      </c>
      <c r="G322" s="13">
        <f>E321*$G$8</f>
        <v>0.004494999999999987</v>
      </c>
      <c r="H322" s="14">
        <f>F321+G322</f>
        <v>2.000795</v>
      </c>
      <c r="I322" s="15">
        <f>H322+G322</f>
        <v>2.00529</v>
      </c>
      <c r="J322" s="16">
        <f>K322+0.001</f>
        <v>1.9928050000000002</v>
      </c>
      <c r="K322" s="17">
        <f>F321-G322</f>
        <v>1.9918050000000003</v>
      </c>
      <c r="L322" s="18">
        <f>K322-G322</f>
        <v>1.9873100000000004</v>
      </c>
      <c r="M322" s="19">
        <f>H322-0.001</f>
        <v>1.9997950000000002</v>
      </c>
      <c r="N322" t="b">
        <f>AND(H322&gt;D322,H322&lt;C322)</f>
        <v>1</v>
      </c>
      <c r="O322" t="b">
        <f>AND(N322=1,I322&lt;C322)</f>
        <v>1</v>
      </c>
      <c r="P322" t="b">
        <f>AND(N322=1,O322=0,J322&lt;C322)</f>
        <v>0</v>
      </c>
      <c r="Q322" t="b">
        <f>AND(N322=1,O322=0,P322=0)</f>
        <v>0</v>
      </c>
      <c r="R322" s="8">
        <f>IF(O322=1,(I322-H322)*10000)</f>
        <v>44.94999999999916</v>
      </c>
      <c r="S322" s="8" t="b">
        <f>IF(P322=1,(J322-H322)*10000)</f>
        <v>0</v>
      </c>
      <c r="T322" s="8" t="b">
        <f>IF(Q322=1,(F322-H322)*10000)</f>
        <v>0</v>
      </c>
      <c r="U322" t="b">
        <f>AND(K322&lt;C322,K322&gt;D322)</f>
        <v>0</v>
      </c>
      <c r="V322" t="b">
        <f>AND(U322=1,L322&gt;D322)</f>
        <v>0</v>
      </c>
      <c r="W322" t="b">
        <f>AND(V322=0,U322=1,M322&lt;C322)</f>
        <v>0</v>
      </c>
      <c r="X322" t="b">
        <f>AND(U322=1,V322=0,W322=0)</f>
        <v>0</v>
      </c>
      <c r="Y322" s="8" t="b">
        <f>IF(V322=1,(K322-L322)*10000)</f>
        <v>0</v>
      </c>
      <c r="Z322" s="8" t="b">
        <f>IF(W322=1,(H322-M322)*10000)</f>
        <v>0</v>
      </c>
      <c r="AA322" s="8" t="b">
        <f>IF(X322=1,(K322-F322)*10000)</f>
        <v>0</v>
      </c>
    </row>
    <row r="323" spans="1:27" ht="12.75">
      <c r="A323" s="7">
        <v>39526</v>
      </c>
      <c r="B323" s="1">
        <v>2.0086</v>
      </c>
      <c r="C323" s="1">
        <v>2.0152</v>
      </c>
      <c r="D323" s="1">
        <v>1.9803000000000002</v>
      </c>
      <c r="E323" s="1">
        <f>C323-D323</f>
        <v>0.03489999999999993</v>
      </c>
      <c r="F323" s="1">
        <v>1.9854</v>
      </c>
      <c r="G323" s="13">
        <f>E322*$G$8</f>
        <v>0.0049444999999999715</v>
      </c>
      <c r="H323" s="14">
        <f>F322+G323</f>
        <v>2.0134445000000003</v>
      </c>
      <c r="I323" s="15">
        <f>H323+G323</f>
        <v>2.0183890000000004</v>
      </c>
      <c r="J323" s="16">
        <f>K323+0.001</f>
        <v>2.0045555</v>
      </c>
      <c r="K323" s="17">
        <f>F322-G323</f>
        <v>2.0035555</v>
      </c>
      <c r="L323" s="18">
        <f>K323-G323</f>
        <v>1.9986110000000001</v>
      </c>
      <c r="M323" s="19">
        <f>H323-0.001</f>
        <v>2.0124445000000004</v>
      </c>
      <c r="N323" t="b">
        <f>AND(H323&gt;D323,H323&lt;C323)</f>
        <v>1</v>
      </c>
      <c r="O323" t="b">
        <f>AND(N323=1,I323&lt;C323)</f>
        <v>0</v>
      </c>
      <c r="P323" t="b">
        <f>AND(N323=1,O323=0,J323&lt;C323)</f>
        <v>1</v>
      </c>
      <c r="Q323" t="b">
        <f>AND(N323=1,O323=0,P323=0)</f>
        <v>0</v>
      </c>
      <c r="R323" s="8" t="b">
        <f>IF(O323=1,(I323-H323)*10000)</f>
        <v>0</v>
      </c>
      <c r="S323" s="8">
        <f>IF(P323=1,(J323-H323)*10000)</f>
        <v>-88.89000000000368</v>
      </c>
      <c r="T323" s="8" t="b">
        <f>IF(Q323=1,(F323-H323)*10000)</f>
        <v>0</v>
      </c>
      <c r="U323" t="b">
        <f>AND(K323&lt;C323,K323&gt;D323)</f>
        <v>1</v>
      </c>
      <c r="V323" t="b">
        <f>AND(U323=1,L323&gt;D323)</f>
        <v>1</v>
      </c>
      <c r="W323" t="b">
        <f>AND(V323=0,U323=1,M323&lt;C323)</f>
        <v>0</v>
      </c>
      <c r="X323" t="b">
        <f>AND(U323=1,V323=0,W323=0)</f>
        <v>0</v>
      </c>
      <c r="Y323" s="8">
        <f>IF(V323=1,(K323-L323)*10000)</f>
        <v>49.44499999999907</v>
      </c>
      <c r="Z323" s="8" t="b">
        <f>IF(W323=1,(H323-M323)*10000)</f>
        <v>0</v>
      </c>
      <c r="AA323" s="8" t="b">
        <f>IF(X323=1,(K323-F323)*10000)</f>
        <v>0</v>
      </c>
    </row>
    <row r="324" spans="1:27" ht="12.75">
      <c r="A324" s="7">
        <v>39527</v>
      </c>
      <c r="B324" s="1">
        <v>1.9856</v>
      </c>
      <c r="C324" s="1">
        <v>1.9882</v>
      </c>
      <c r="D324" s="1">
        <v>1.9735</v>
      </c>
      <c r="E324" s="1">
        <f>C324-D324</f>
        <v>0.014699999999999935</v>
      </c>
      <c r="F324" s="1">
        <v>1.9856</v>
      </c>
      <c r="G324" s="13">
        <f>E323*$G$8</f>
        <v>0.005409499999999989</v>
      </c>
      <c r="H324" s="14">
        <f>F323+G324</f>
        <v>1.9908095000000001</v>
      </c>
      <c r="I324" s="15">
        <f>H324+G324</f>
        <v>1.9962190000000002</v>
      </c>
      <c r="J324" s="16">
        <f>K324+0.001</f>
        <v>1.9809904999999999</v>
      </c>
      <c r="K324" s="17">
        <f>F323-G324</f>
        <v>1.9799905</v>
      </c>
      <c r="L324" s="18">
        <f>K324-G324</f>
        <v>1.974581</v>
      </c>
      <c r="M324" s="19">
        <f>H324-0.001</f>
        <v>1.9898095000000002</v>
      </c>
      <c r="N324" t="b">
        <f>AND(H324&gt;D324,H324&lt;C324)</f>
        <v>0</v>
      </c>
      <c r="O324" t="b">
        <f>AND(N324=1,I324&lt;C324)</f>
        <v>0</v>
      </c>
      <c r="P324" t="b">
        <f>AND(N324=1,O324=0,J324&lt;C324)</f>
        <v>0</v>
      </c>
      <c r="Q324" t="b">
        <f>AND(N324=1,O324=0,P324=0)</f>
        <v>0</v>
      </c>
      <c r="R324" s="8" t="b">
        <f>IF(O324=1,(I324-H324)*10000)</f>
        <v>0</v>
      </c>
      <c r="S324" s="8" t="b">
        <f>IF(P324=1,(J324-H324)*10000)</f>
        <v>0</v>
      </c>
      <c r="T324" s="8" t="b">
        <f>IF(Q324=1,(F324-H324)*10000)</f>
        <v>0</v>
      </c>
      <c r="U324" t="b">
        <f>AND(K324&lt;C324,K324&gt;D324)</f>
        <v>1</v>
      </c>
      <c r="V324" t="b">
        <f>AND(U324=1,L324&gt;D324)</f>
        <v>1</v>
      </c>
      <c r="W324" t="b">
        <f>AND(V324=0,U324=1,M324&lt;C324)</f>
        <v>0</v>
      </c>
      <c r="X324" t="b">
        <f>AND(U324=1,V324=0,W324=0)</f>
        <v>0</v>
      </c>
      <c r="Y324" s="8">
        <f>IF(V324=1,(K324-L324)*10000)</f>
        <v>54.09500000000067</v>
      </c>
      <c r="Z324" s="8" t="b">
        <f>IF(W324=1,(H324-M324)*10000)</f>
        <v>0</v>
      </c>
      <c r="AA324" s="8" t="b">
        <f>IF(X324=1,(K324-F324)*10000)</f>
        <v>0</v>
      </c>
    </row>
    <row r="325" spans="1:27" ht="12.75">
      <c r="A325" s="7">
        <v>39528</v>
      </c>
      <c r="B325" s="1">
        <v>1.9857</v>
      </c>
      <c r="C325" s="1">
        <v>1.9863</v>
      </c>
      <c r="D325" s="1">
        <v>1.9812</v>
      </c>
      <c r="E325" s="1">
        <f>C325-D325</f>
        <v>0.005099999999999882</v>
      </c>
      <c r="F325" s="1">
        <v>1.9818</v>
      </c>
      <c r="G325" s="13">
        <f>E324*$G$8</f>
        <v>0.00227849999999999</v>
      </c>
      <c r="H325" s="14">
        <f>F324+G325</f>
        <v>1.9878785</v>
      </c>
      <c r="I325" s="15">
        <f>H325+G325</f>
        <v>1.9901570000000002</v>
      </c>
      <c r="J325" s="16">
        <f>K325+0.001</f>
        <v>1.9843214999999998</v>
      </c>
      <c r="K325" s="17">
        <f>F324-G325</f>
        <v>1.9833215</v>
      </c>
      <c r="L325" s="18">
        <f>K325-G325</f>
        <v>1.9810429999999999</v>
      </c>
      <c r="M325" s="19">
        <f>H325-0.001</f>
        <v>1.9868785000000002</v>
      </c>
      <c r="N325" t="b">
        <f>AND(H325&gt;D325,H325&lt;C325)</f>
        <v>0</v>
      </c>
      <c r="O325" t="b">
        <f>AND(N325=1,I325&lt;C325)</f>
        <v>0</v>
      </c>
      <c r="P325" t="b">
        <f>AND(N325=1,O325=0,J325&lt;C325)</f>
        <v>0</v>
      </c>
      <c r="Q325" t="b">
        <f>AND(N325=1,O325=0,P325=0)</f>
        <v>0</v>
      </c>
      <c r="R325" s="8" t="b">
        <f>IF(O325=1,(I325-H325)*10000)</f>
        <v>0</v>
      </c>
      <c r="S325" s="8" t="b">
        <f>IF(P325=1,(J325-H325)*10000)</f>
        <v>0</v>
      </c>
      <c r="T325" s="8" t="b">
        <f>IF(Q325=1,(F325-H325)*10000)</f>
        <v>0</v>
      </c>
      <c r="U325" t="b">
        <f>AND(K325&lt;C325,K325&gt;D325)</f>
        <v>1</v>
      </c>
      <c r="V325" t="b">
        <f>AND(U325=1,L325&gt;D325)</f>
        <v>0</v>
      </c>
      <c r="W325" t="b">
        <f>AND(V325=0,U325=1,M325&lt;C325)</f>
        <v>0</v>
      </c>
      <c r="X325" t="b">
        <f>AND(U325=1,V325=0,W325=0)</f>
        <v>1</v>
      </c>
      <c r="Y325" s="8" t="b">
        <f>IF(V325=1,(K325-L325)*10000)</f>
        <v>0</v>
      </c>
      <c r="Z325" s="8" t="b">
        <f>IF(W325=1,(H325-M325)*10000)</f>
        <v>0</v>
      </c>
      <c r="AA325" s="8">
        <f>IF(X325=1,(K325-F325)*10000)</f>
        <v>15.214999999999534</v>
      </c>
    </row>
    <row r="326" spans="1:27" ht="12.75">
      <c r="A326" s="7">
        <v>39531</v>
      </c>
      <c r="B326" s="1">
        <v>1.9804</v>
      </c>
      <c r="C326" s="1">
        <v>1.9887000000000001</v>
      </c>
      <c r="D326" s="1">
        <v>1.9758</v>
      </c>
      <c r="E326" s="1">
        <f>C326-D326</f>
        <v>0.012900000000000134</v>
      </c>
      <c r="F326" s="1">
        <v>1.9857</v>
      </c>
      <c r="G326" s="13">
        <f>E325*$G$8</f>
        <v>0.0007904999999999818</v>
      </c>
      <c r="H326" s="14">
        <f>F325+G326</f>
        <v>1.9825905</v>
      </c>
      <c r="I326" s="15">
        <f>H326+G326</f>
        <v>1.9833809999999998</v>
      </c>
      <c r="J326" s="16">
        <f>K326+0.001</f>
        <v>1.9820095</v>
      </c>
      <c r="K326" s="17">
        <f>F325-G326</f>
        <v>1.9810095</v>
      </c>
      <c r="L326" s="18">
        <f>K326-G326</f>
        <v>1.9802190000000002</v>
      </c>
      <c r="M326" s="19">
        <f>H326-0.001</f>
        <v>1.9815905</v>
      </c>
      <c r="N326" t="b">
        <f>AND(H326&gt;D326,H326&lt;C326)</f>
        <v>1</v>
      </c>
      <c r="O326" t="b">
        <f>AND(N326=1,I326&lt;C326)</f>
        <v>1</v>
      </c>
      <c r="P326" t="b">
        <f>AND(N326=1,O326=0,J326&lt;C326)</f>
        <v>0</v>
      </c>
      <c r="Q326" t="b">
        <f>AND(N326=1,O326=0,P326=0)</f>
        <v>0</v>
      </c>
      <c r="R326" s="8">
        <f>IF(O326=1,(I326-H326)*10000)</f>
        <v>7.904999999999163</v>
      </c>
      <c r="S326" s="8" t="b">
        <f>IF(P326=1,(J326-H326)*10000)</f>
        <v>0</v>
      </c>
      <c r="T326" s="8" t="b">
        <f>IF(Q326=1,(F326-H326)*10000)</f>
        <v>0</v>
      </c>
      <c r="U326" t="b">
        <f>AND(K326&lt;C326,K326&gt;D326)</f>
        <v>1</v>
      </c>
      <c r="V326" t="b">
        <f>AND(U326=1,L326&gt;D326)</f>
        <v>1</v>
      </c>
      <c r="W326" t="b">
        <f>AND(V326=0,U326=1,M326&lt;C326)</f>
        <v>0</v>
      </c>
      <c r="X326" t="b">
        <f>AND(U326=1,V326=0,W326=0)</f>
        <v>0</v>
      </c>
      <c r="Y326" s="8">
        <f>IF(V326=1,(K326-L326)*10000)</f>
        <v>7.904999999999163</v>
      </c>
      <c r="Z326" s="8" t="b">
        <f>IF(W326=1,(H326-M326)*10000)</f>
        <v>0</v>
      </c>
      <c r="AA326" s="8" t="b">
        <f>IF(X326=1,(K326-F326)*10000)</f>
        <v>0</v>
      </c>
    </row>
    <row r="327" spans="1:27" ht="12.75">
      <c r="A327" s="7">
        <v>39532</v>
      </c>
      <c r="B327" s="1">
        <v>1.9856</v>
      </c>
      <c r="C327" s="1">
        <v>2.0067</v>
      </c>
      <c r="D327" s="1">
        <v>1.9852</v>
      </c>
      <c r="E327" s="1">
        <f>C327-D327</f>
        <v>0.021499999999999853</v>
      </c>
      <c r="F327" s="1">
        <v>2.0039</v>
      </c>
      <c r="G327" s="13">
        <f>E326*$G$8</f>
        <v>0.001999500000000021</v>
      </c>
      <c r="H327" s="14">
        <f>F326+G327</f>
        <v>1.9876995</v>
      </c>
      <c r="I327" s="15">
        <f>H327+G327</f>
        <v>1.9896989999999999</v>
      </c>
      <c r="J327" s="16">
        <f>K327+0.001</f>
        <v>1.9847005</v>
      </c>
      <c r="K327" s="17">
        <f>F326-G327</f>
        <v>1.9837005</v>
      </c>
      <c r="L327" s="18">
        <f>K327-G327</f>
        <v>1.9817010000000002</v>
      </c>
      <c r="M327" s="19">
        <f>H327-0.001</f>
        <v>1.9866995</v>
      </c>
      <c r="N327" t="b">
        <f>AND(H327&gt;D327,H327&lt;C327)</f>
        <v>1</v>
      </c>
      <c r="O327" t="b">
        <f>AND(N327=1,I327&lt;C327)</f>
        <v>1</v>
      </c>
      <c r="P327" t="b">
        <f>AND(N327=1,O327=0,J327&lt;C327)</f>
        <v>0</v>
      </c>
      <c r="Q327" t="b">
        <f>AND(N327=1,O327=0,P327=0)</f>
        <v>0</v>
      </c>
      <c r="R327" s="8">
        <f>IF(O327=1,(I327-H327)*10000)</f>
        <v>19.99499999999932</v>
      </c>
      <c r="S327" s="8" t="b">
        <f>IF(P327=1,(J327-H327)*10000)</f>
        <v>0</v>
      </c>
      <c r="T327" s="8" t="b">
        <f>IF(Q327=1,(F327-H327)*10000)</f>
        <v>0</v>
      </c>
      <c r="U327" t="b">
        <f>AND(K327&lt;C327,K327&gt;D327)</f>
        <v>0</v>
      </c>
      <c r="V327" t="b">
        <f>AND(U327=1,L327&gt;D327)</f>
        <v>0</v>
      </c>
      <c r="W327" t="b">
        <f>AND(V327=0,U327=1,M327&lt;C327)</f>
        <v>0</v>
      </c>
      <c r="X327" t="b">
        <f>AND(U327=1,V327=0,W327=0)</f>
        <v>0</v>
      </c>
      <c r="Y327" s="8" t="b">
        <f>IF(V327=1,(K327-L327)*10000)</f>
        <v>0</v>
      </c>
      <c r="Z327" s="8" t="b">
        <f>IF(W327=1,(H327-M327)*10000)</f>
        <v>0</v>
      </c>
      <c r="AA327" s="8" t="b">
        <f>IF(X327=1,(K327-F327)*10000)</f>
        <v>0</v>
      </c>
    </row>
    <row r="328" spans="1:27" ht="12.75">
      <c r="A328" s="7">
        <v>39533</v>
      </c>
      <c r="B328" s="1">
        <v>2.004</v>
      </c>
      <c r="C328" s="1">
        <v>2.011</v>
      </c>
      <c r="D328" s="1">
        <v>1.9926</v>
      </c>
      <c r="E328" s="1">
        <f>C328-D328</f>
        <v>0.018400000000000194</v>
      </c>
      <c r="F328" s="1">
        <v>2.0071</v>
      </c>
      <c r="G328" s="13">
        <f>E327*$G$8</f>
        <v>0.003332499999999977</v>
      </c>
      <c r="H328" s="14">
        <f>F327+G328</f>
        <v>2.0072324999999998</v>
      </c>
      <c r="I328" s="15">
        <f>H328+G328</f>
        <v>2.0105649999999997</v>
      </c>
      <c r="J328" s="16">
        <f>K328+0.001</f>
        <v>2.0015674999999997</v>
      </c>
      <c r="K328" s="17">
        <f>F327-G328</f>
        <v>2.0005675</v>
      </c>
      <c r="L328" s="18">
        <f>K328-G328</f>
        <v>1.9972349999999999</v>
      </c>
      <c r="M328" s="19">
        <f>H328-0.001</f>
        <v>2.0062325</v>
      </c>
      <c r="N328" t="b">
        <f>AND(H328&gt;D328,H328&lt;C328)</f>
        <v>1</v>
      </c>
      <c r="O328" t="b">
        <f>AND(N328=1,I328&lt;C328)</f>
        <v>1</v>
      </c>
      <c r="P328" t="b">
        <f>AND(N328=1,O328=0,J328&lt;C328)</f>
        <v>0</v>
      </c>
      <c r="Q328" t="b">
        <f>AND(N328=1,O328=0,P328=0)</f>
        <v>0</v>
      </c>
      <c r="R328" s="8">
        <f>IF(O328=1,(I328-H328)*10000)</f>
        <v>33.324999999999605</v>
      </c>
      <c r="S328" s="8" t="b">
        <f>IF(P328=1,(J328-H328)*10000)</f>
        <v>0</v>
      </c>
      <c r="T328" s="8" t="b">
        <f>IF(Q328=1,(F328-H328)*10000)</f>
        <v>0</v>
      </c>
      <c r="U328" t="b">
        <f>AND(K328&lt;C328,K328&gt;D328)</f>
        <v>1</v>
      </c>
      <c r="V328" t="b">
        <f>AND(U328=1,L328&gt;D328)</f>
        <v>1</v>
      </c>
      <c r="W328" t="b">
        <f>AND(V328=0,U328=1,M328&lt;C328)</f>
        <v>0</v>
      </c>
      <c r="X328" t="b">
        <f>AND(U328=1,V328=0,W328=0)</f>
        <v>0</v>
      </c>
      <c r="Y328" s="8">
        <f>IF(V328=1,(K328-L328)*10000)</f>
        <v>33.324999999999605</v>
      </c>
      <c r="Z328" s="8" t="b">
        <f>IF(W328=1,(H328-M328)*10000)</f>
        <v>0</v>
      </c>
      <c r="AA328" s="8" t="b">
        <f>IF(X328=1,(K328-F328)*10000)</f>
        <v>0</v>
      </c>
    </row>
    <row r="329" spans="1:27" ht="12.75">
      <c r="A329" s="7">
        <v>39534</v>
      </c>
      <c r="B329" s="1">
        <v>2.007</v>
      </c>
      <c r="C329" s="1">
        <v>2.0192</v>
      </c>
      <c r="D329" s="1">
        <v>2.0022</v>
      </c>
      <c r="E329" s="1">
        <f>C329-D329</f>
        <v>0.016999999999999904</v>
      </c>
      <c r="F329" s="1">
        <v>2.0071</v>
      </c>
      <c r="G329" s="13">
        <f>E328*$G$8</f>
        <v>0.00285200000000003</v>
      </c>
      <c r="H329" s="14">
        <f>F328+G329</f>
        <v>2.0099519999999997</v>
      </c>
      <c r="I329" s="15">
        <f>H329+G329</f>
        <v>2.0128039999999996</v>
      </c>
      <c r="J329" s="16">
        <f>K329+0.001</f>
        <v>2.005248</v>
      </c>
      <c r="K329" s="17">
        <f>F328-G329</f>
        <v>2.004248</v>
      </c>
      <c r="L329" s="18">
        <f>K329-G329</f>
        <v>2.001396</v>
      </c>
      <c r="M329" s="19">
        <f>H329-0.001</f>
        <v>2.008952</v>
      </c>
      <c r="N329" t="b">
        <f>AND(H329&gt;D329,H329&lt;C329)</f>
        <v>1</v>
      </c>
      <c r="O329" t="b">
        <f>AND(N329=1,I329&lt;C329)</f>
        <v>1</v>
      </c>
      <c r="P329" t="b">
        <f>AND(N329=1,O329=0,J329&lt;C329)</f>
        <v>0</v>
      </c>
      <c r="Q329" t="b">
        <f>AND(N329=1,O329=0,P329=0)</f>
        <v>0</v>
      </c>
      <c r="R329" s="8">
        <f>IF(O329=1,(I329-H329)*10000)</f>
        <v>28.519999999998547</v>
      </c>
      <c r="S329" s="8" t="b">
        <f>IF(P329=1,(J329-H329)*10000)</f>
        <v>0</v>
      </c>
      <c r="T329" s="8" t="b">
        <f>IF(Q329=1,(F329-H329)*10000)</f>
        <v>0</v>
      </c>
      <c r="U329" t="b">
        <f>AND(K329&lt;C329,K329&gt;D329)</f>
        <v>1</v>
      </c>
      <c r="V329" t="b">
        <f>AND(U329=1,L329&gt;D329)</f>
        <v>0</v>
      </c>
      <c r="W329" t="b">
        <f>AND(V329=0,U329=1,M329&lt;C329)</f>
        <v>1</v>
      </c>
      <c r="X329" t="b">
        <f>AND(U329=1,V329=0,W329=0)</f>
        <v>0</v>
      </c>
      <c r="Y329" s="8" t="b">
        <f>IF(V329=1,(K329-L329)*10000)</f>
        <v>0</v>
      </c>
      <c r="Z329" s="8">
        <f>IF(W329=1,(H329-M329)*10000)</f>
        <v>9.999999999998899</v>
      </c>
      <c r="AA329" s="8" t="b">
        <f>IF(X329=1,(K329-F329)*10000)</f>
        <v>0</v>
      </c>
    </row>
    <row r="330" spans="1:27" ht="12.75">
      <c r="A330" s="7">
        <v>39535</v>
      </c>
      <c r="B330" s="1">
        <v>2.0075</v>
      </c>
      <c r="C330" s="1">
        <v>2.009</v>
      </c>
      <c r="D330" s="1">
        <v>1.988</v>
      </c>
      <c r="E330" s="1">
        <f>C330-D330</f>
        <v>0.020999999999999908</v>
      </c>
      <c r="F330" s="1">
        <v>1.9944000000000002</v>
      </c>
      <c r="G330" s="13">
        <f>E329*$G$8</f>
        <v>0.002634999999999985</v>
      </c>
      <c r="H330" s="14">
        <f>F329+G330</f>
        <v>2.009735</v>
      </c>
      <c r="I330" s="15">
        <f>H330+G330</f>
        <v>2.01237</v>
      </c>
      <c r="J330" s="16">
        <f>K330+0.001</f>
        <v>2.0054649999999996</v>
      </c>
      <c r="K330" s="17">
        <f>F329-G330</f>
        <v>2.0044649999999997</v>
      </c>
      <c r="L330" s="18">
        <f>K330-G330</f>
        <v>2.0018299999999996</v>
      </c>
      <c r="M330" s="19">
        <f>H330-0.001</f>
        <v>2.008735</v>
      </c>
      <c r="N330" t="b">
        <f>AND(H330&gt;D330,H330&lt;C330)</f>
        <v>0</v>
      </c>
      <c r="O330" t="b">
        <f>AND(N330=1,I330&lt;C330)</f>
        <v>0</v>
      </c>
      <c r="P330" t="b">
        <f>AND(N330=1,O330=0,J330&lt;C330)</f>
        <v>0</v>
      </c>
      <c r="Q330" t="b">
        <f>AND(N330=1,O330=0,P330=0)</f>
        <v>0</v>
      </c>
      <c r="R330" s="8" t="b">
        <f>IF(O330=1,(I330-H330)*10000)</f>
        <v>0</v>
      </c>
      <c r="S330" s="8" t="b">
        <f>IF(P330=1,(J330-H330)*10000)</f>
        <v>0</v>
      </c>
      <c r="T330" s="8" t="b">
        <f>IF(Q330=1,(F330-H330)*10000)</f>
        <v>0</v>
      </c>
      <c r="U330" t="b">
        <f>AND(K330&lt;C330,K330&gt;D330)</f>
        <v>1</v>
      </c>
      <c r="V330" t="b">
        <f>AND(U330=1,L330&gt;D330)</f>
        <v>1</v>
      </c>
      <c r="W330" t="b">
        <f>AND(V330=0,U330=1,M330&lt;C330)</f>
        <v>0</v>
      </c>
      <c r="X330" t="b">
        <f>AND(U330=1,V330=0,W330=0)</f>
        <v>0</v>
      </c>
      <c r="Y330" s="8">
        <f>IF(V330=1,(K330-L330)*10000)</f>
        <v>26.35000000000165</v>
      </c>
      <c r="Z330" s="8" t="b">
        <f>IF(W330=1,(H330-M330)*10000)</f>
        <v>0</v>
      </c>
      <c r="AA330" s="8" t="b">
        <f>IF(X330=1,(K330-F330)*10000)</f>
        <v>0</v>
      </c>
    </row>
    <row r="331" spans="1:27" ht="12.75">
      <c r="A331" s="7">
        <v>39538</v>
      </c>
      <c r="B331" s="1">
        <v>1.9955</v>
      </c>
      <c r="C331" s="1">
        <v>1.9979</v>
      </c>
      <c r="D331" s="1">
        <v>1.9812</v>
      </c>
      <c r="E331" s="1">
        <f>C331-D331</f>
        <v>0.016699999999999937</v>
      </c>
      <c r="F331" s="1">
        <v>1.9832</v>
      </c>
      <c r="G331" s="13">
        <f>E330*$G$8</f>
        <v>0.0032549999999999858</v>
      </c>
      <c r="H331" s="14">
        <f>F330+G331</f>
        <v>1.9976550000000002</v>
      </c>
      <c r="I331" s="15">
        <f>H331+G331</f>
        <v>2.00091</v>
      </c>
      <c r="J331" s="16">
        <f>K331+0.001</f>
        <v>1.992145</v>
      </c>
      <c r="K331" s="17">
        <f>F330-G331</f>
        <v>1.9911450000000002</v>
      </c>
      <c r="L331" s="18">
        <f>K331-G331</f>
        <v>1.9878900000000002</v>
      </c>
      <c r="M331" s="19">
        <f>H331-0.001</f>
        <v>1.9966550000000003</v>
      </c>
      <c r="N331" t="b">
        <f>AND(H331&gt;D331,H331&lt;C331)</f>
        <v>1</v>
      </c>
      <c r="O331" t="b">
        <f>AND(N331=1,I331&lt;C331)</f>
        <v>0</v>
      </c>
      <c r="P331" t="b">
        <f>AND(N331=1,O331=0,J331&lt;C331)</f>
        <v>1</v>
      </c>
      <c r="Q331" t="b">
        <f>AND(N331=1,O331=0,P331=0)</f>
        <v>0</v>
      </c>
      <c r="R331" s="8" t="b">
        <f>IF(O331=1,(I331-H331)*10000)</f>
        <v>0</v>
      </c>
      <c r="S331" s="8">
        <f>IF(P331=1,(J331-H331)*10000)</f>
        <v>-55.10000000000126</v>
      </c>
      <c r="T331" s="8" t="b">
        <f>IF(Q331=1,(F331-H331)*10000)</f>
        <v>0</v>
      </c>
      <c r="U331" t="b">
        <f>AND(K331&lt;C331,K331&gt;D331)</f>
        <v>1</v>
      </c>
      <c r="V331" t="b">
        <f>AND(U331=1,L331&gt;D331)</f>
        <v>1</v>
      </c>
      <c r="W331" t="b">
        <f>AND(V331=0,U331=1,M331&lt;C331)</f>
        <v>0</v>
      </c>
      <c r="X331" t="b">
        <f>AND(U331=1,V331=0,W331=0)</f>
        <v>0</v>
      </c>
      <c r="Y331" s="8">
        <f>IF(V331=1,(K331-L331)*10000)</f>
        <v>32.55000000000008</v>
      </c>
      <c r="Z331" s="8" t="b">
        <f>IF(W331=1,(H331-M331)*10000)</f>
        <v>0</v>
      </c>
      <c r="AA331" s="8" t="b">
        <f>IF(X331=1,(K331-F331)*10000)</f>
        <v>0</v>
      </c>
    </row>
    <row r="332" spans="1:27" ht="12.75">
      <c r="A332" s="7">
        <v>39539</v>
      </c>
      <c r="B332" s="1">
        <v>1.9831</v>
      </c>
      <c r="C332" s="1">
        <v>1.9874</v>
      </c>
      <c r="D332" s="1">
        <v>1.9729</v>
      </c>
      <c r="E332" s="1">
        <f>C332-D332</f>
        <v>0.014499999999999957</v>
      </c>
      <c r="F332" s="1">
        <v>1.9773</v>
      </c>
      <c r="G332" s="13">
        <f>E331*$G$8</f>
        <v>0.00258849999999999</v>
      </c>
      <c r="H332" s="14">
        <f>F331+G332</f>
        <v>1.9857885</v>
      </c>
      <c r="I332" s="15">
        <f>H332+G332</f>
        <v>1.9883769999999998</v>
      </c>
      <c r="J332" s="16">
        <f>K332+0.001</f>
        <v>1.9816115</v>
      </c>
      <c r="K332" s="17">
        <f>F331-G332</f>
        <v>1.9806115000000002</v>
      </c>
      <c r="L332" s="18">
        <f>K332-G332</f>
        <v>1.9780230000000003</v>
      </c>
      <c r="M332" s="19">
        <f>H332-0.001</f>
        <v>1.9847885</v>
      </c>
      <c r="N332" t="b">
        <f>AND(H332&gt;D332,H332&lt;C332)</f>
        <v>1</v>
      </c>
      <c r="O332" t="b">
        <f>AND(N332=1,I332&lt;C332)</f>
        <v>0</v>
      </c>
      <c r="P332" t="b">
        <f>AND(N332=1,O332=0,J332&lt;C332)</f>
        <v>1</v>
      </c>
      <c r="Q332" t="b">
        <f>AND(N332=1,O332=0,P332=0)</f>
        <v>0</v>
      </c>
      <c r="R332" s="8" t="b">
        <f>IF(O332=1,(I332-H332)*10000)</f>
        <v>0</v>
      </c>
      <c r="S332" s="8">
        <f>IF(P332=1,(J332-H332)*10000)</f>
        <v>-41.76999999999875</v>
      </c>
      <c r="T332" s="8" t="b">
        <f>IF(Q332=1,(F332-H332)*10000)</f>
        <v>0</v>
      </c>
      <c r="U332" t="b">
        <f>AND(K332&lt;C332,K332&gt;D332)</f>
        <v>1</v>
      </c>
      <c r="V332" t="b">
        <f>AND(U332=1,L332&gt;D332)</f>
        <v>1</v>
      </c>
      <c r="W332" t="b">
        <f>AND(V332=0,U332=1,M332&lt;C332)</f>
        <v>0</v>
      </c>
      <c r="X332" t="b">
        <f>AND(U332=1,V332=0,W332=0)</f>
        <v>0</v>
      </c>
      <c r="Y332" s="8">
        <f>IF(V332=1,(K332-L332)*10000)</f>
        <v>25.884999999998826</v>
      </c>
      <c r="Z332" s="8" t="b">
        <f>IF(W332=1,(H332-M332)*10000)</f>
        <v>0</v>
      </c>
      <c r="AA332" s="8" t="b">
        <f>IF(X332=1,(K332-F332)*10000)</f>
        <v>0</v>
      </c>
    </row>
    <row r="333" spans="1:27" ht="12.75">
      <c r="A333" s="7">
        <v>39540</v>
      </c>
      <c r="B333" s="1">
        <v>1.9772</v>
      </c>
      <c r="C333" s="1">
        <v>1.9899</v>
      </c>
      <c r="D333" s="1">
        <v>1.9747</v>
      </c>
      <c r="E333" s="1">
        <f>C333-D333</f>
        <v>0.015200000000000102</v>
      </c>
      <c r="F333" s="1">
        <v>1.9887000000000001</v>
      </c>
      <c r="G333" s="13">
        <f>E332*$G$8</f>
        <v>0.0022474999999999934</v>
      </c>
      <c r="H333" s="14">
        <f>F332+G333</f>
        <v>1.9795475</v>
      </c>
      <c r="I333" s="15">
        <f>H333+G333</f>
        <v>1.981795</v>
      </c>
      <c r="J333" s="16">
        <f>K333+0.001</f>
        <v>1.9760525</v>
      </c>
      <c r="K333" s="17">
        <f>F332-G333</f>
        <v>1.9750525</v>
      </c>
      <c r="L333" s="18">
        <f>K333-G333</f>
        <v>1.9728050000000001</v>
      </c>
      <c r="M333" s="19">
        <f>H333-0.001</f>
        <v>1.9785475000000001</v>
      </c>
      <c r="N333" t="b">
        <f>AND(H333&gt;D333,H333&lt;C333)</f>
        <v>1</v>
      </c>
      <c r="O333" t="b">
        <f>AND(N333=1,I333&lt;C333)</f>
        <v>1</v>
      </c>
      <c r="P333" t="b">
        <f>AND(N333=1,O333=0,J333&lt;C333)</f>
        <v>0</v>
      </c>
      <c r="Q333" t="b">
        <f>AND(N333=1,O333=0,P333=0)</f>
        <v>0</v>
      </c>
      <c r="R333" s="8">
        <f>IF(O333=1,(I333-H333)*10000)</f>
        <v>22.47499999999958</v>
      </c>
      <c r="S333" s="8" t="b">
        <f>IF(P333=1,(J333-H333)*10000)</f>
        <v>0</v>
      </c>
      <c r="T333" s="8" t="b">
        <f>IF(Q333=1,(F333-H333)*10000)</f>
        <v>0</v>
      </c>
      <c r="U333" t="b">
        <f>AND(K333&lt;C333,K333&gt;D333)</f>
        <v>1</v>
      </c>
      <c r="V333" t="b">
        <f>AND(U333=1,L333&gt;D333)</f>
        <v>0</v>
      </c>
      <c r="W333" t="b">
        <f>AND(V333=0,U333=1,M333&lt;C333)</f>
        <v>1</v>
      </c>
      <c r="X333" t="b">
        <f>AND(U333=1,V333=0,W333=0)</f>
        <v>0</v>
      </c>
      <c r="Y333" s="8" t="b">
        <f>IF(V333=1,(K333-L333)*10000)</f>
        <v>0</v>
      </c>
      <c r="Z333" s="8">
        <f>IF(W333=1,(H333-M333)*10000)</f>
        <v>9.999999999998899</v>
      </c>
      <c r="AA333" s="8" t="b">
        <f>IF(X333=1,(K333-F333)*10000)</f>
        <v>0</v>
      </c>
    </row>
    <row r="334" spans="1:27" ht="12.75">
      <c r="A334" s="7">
        <v>39541</v>
      </c>
      <c r="B334" s="1">
        <v>1.9886</v>
      </c>
      <c r="C334" s="1">
        <v>1.9975</v>
      </c>
      <c r="D334" s="1">
        <v>1.9758</v>
      </c>
      <c r="E334" s="1">
        <f>C334-D334</f>
        <v>0.021700000000000053</v>
      </c>
      <c r="F334" s="1">
        <v>1.9958</v>
      </c>
      <c r="G334" s="13">
        <f>E333*$G$8</f>
        <v>0.0023560000000000156</v>
      </c>
      <c r="H334" s="14">
        <f>F333+G334</f>
        <v>1.9910560000000002</v>
      </c>
      <c r="I334" s="15">
        <f>H334+G334</f>
        <v>1.9934120000000002</v>
      </c>
      <c r="J334" s="16">
        <f>K334+0.001</f>
        <v>1.987344</v>
      </c>
      <c r="K334" s="17">
        <f>F333-G334</f>
        <v>1.986344</v>
      </c>
      <c r="L334" s="18">
        <f>K334-G334</f>
        <v>1.983988</v>
      </c>
      <c r="M334" s="19">
        <f>H334-0.001</f>
        <v>1.9900560000000003</v>
      </c>
      <c r="N334" t="b">
        <f>AND(H334&gt;D334,H334&lt;C334)</f>
        <v>1</v>
      </c>
      <c r="O334" t="b">
        <f>AND(N334=1,I334&lt;C334)</f>
        <v>1</v>
      </c>
      <c r="P334" t="b">
        <f>AND(N334=1,O334=0,J334&lt;C334)</f>
        <v>0</v>
      </c>
      <c r="Q334" t="b">
        <f>AND(N334=1,O334=0,P334=0)</f>
        <v>0</v>
      </c>
      <c r="R334" s="8">
        <f>IF(O334=1,(I334-H334)*10000)</f>
        <v>23.560000000000247</v>
      </c>
      <c r="S334" s="8" t="b">
        <f>IF(P334=1,(J334-H334)*10000)</f>
        <v>0</v>
      </c>
      <c r="T334" s="8" t="b">
        <f>IF(Q334=1,(F334-H334)*10000)</f>
        <v>0</v>
      </c>
      <c r="U334" t="b">
        <f>AND(K334&lt;C334,K334&gt;D334)</f>
        <v>1</v>
      </c>
      <c r="V334" t="b">
        <f>AND(U334=1,L334&gt;D334)</f>
        <v>1</v>
      </c>
      <c r="W334" t="b">
        <f>AND(V334=0,U334=1,M334&lt;C334)</f>
        <v>0</v>
      </c>
      <c r="X334" t="b">
        <f>AND(U334=1,V334=0,W334=0)</f>
        <v>0</v>
      </c>
      <c r="Y334" s="8">
        <f>IF(V334=1,(K334-L334)*10000)</f>
        <v>23.560000000000247</v>
      </c>
      <c r="Z334" s="8" t="b">
        <f>IF(W334=1,(H334-M334)*10000)</f>
        <v>0</v>
      </c>
      <c r="AA334" s="8" t="b">
        <f>IF(X334=1,(K334-F334)*10000)</f>
        <v>0</v>
      </c>
    </row>
    <row r="335" spans="1:27" ht="12.75">
      <c r="A335" s="7">
        <v>39542</v>
      </c>
      <c r="B335" s="1">
        <v>1.9955</v>
      </c>
      <c r="C335" s="1">
        <v>2.0049</v>
      </c>
      <c r="D335" s="1">
        <v>1.9908000000000001</v>
      </c>
      <c r="E335" s="1">
        <f>C335-D335</f>
        <v>0.014100000000000001</v>
      </c>
      <c r="F335" s="1">
        <v>1.9933</v>
      </c>
      <c r="G335" s="13">
        <f>E334*$G$8</f>
        <v>0.003363500000000008</v>
      </c>
      <c r="H335" s="14">
        <f>F334+G335</f>
        <v>1.9991635</v>
      </c>
      <c r="I335" s="15">
        <f>H335+G335</f>
        <v>2.002527</v>
      </c>
      <c r="J335" s="16">
        <f>K335+0.001</f>
        <v>1.9934364999999998</v>
      </c>
      <c r="K335" s="17">
        <f>F334-G335</f>
        <v>1.9924365</v>
      </c>
      <c r="L335" s="18">
        <f>K335-G335</f>
        <v>1.9890729999999999</v>
      </c>
      <c r="M335" s="19">
        <f>H335-0.001</f>
        <v>1.9981635000000002</v>
      </c>
      <c r="N335" t="b">
        <f>AND(H335&gt;D335,H335&lt;C335)</f>
        <v>1</v>
      </c>
      <c r="O335" t="b">
        <f>AND(N335=1,I335&lt;C335)</f>
        <v>1</v>
      </c>
      <c r="P335" t="b">
        <f>AND(N335=1,O335=0,J335&lt;C335)</f>
        <v>0</v>
      </c>
      <c r="Q335" t="b">
        <f>AND(N335=1,O335=0,P335=0)</f>
        <v>0</v>
      </c>
      <c r="R335" s="8">
        <f>IF(O335=1,(I335-H335)*10000)</f>
        <v>33.635000000000744</v>
      </c>
      <c r="S335" s="8" t="b">
        <f>IF(P335=1,(J335-H335)*10000)</f>
        <v>0</v>
      </c>
      <c r="T335" s="8" t="b">
        <f>IF(Q335=1,(F335-H335)*10000)</f>
        <v>0</v>
      </c>
      <c r="U335" t="b">
        <f>AND(K335&lt;C335,K335&gt;D335)</f>
        <v>1</v>
      </c>
      <c r="V335" t="b">
        <f>AND(U335=1,L335&gt;D335)</f>
        <v>0</v>
      </c>
      <c r="W335" t="b">
        <f>AND(V335=0,U335=1,M335&lt;C335)</f>
        <v>1</v>
      </c>
      <c r="X335" t="b">
        <f>AND(U335=1,V335=0,W335=0)</f>
        <v>0</v>
      </c>
      <c r="Y335" s="8" t="b">
        <f>IF(V335=1,(K335-L335)*10000)</f>
        <v>0</v>
      </c>
      <c r="Z335" s="8">
        <f>IF(W335=1,(H335-M335)*10000)</f>
        <v>9.999999999998899</v>
      </c>
      <c r="AA335" s="8" t="b">
        <f>IF(X335=1,(K335-F335)*10000)</f>
        <v>0</v>
      </c>
    </row>
    <row r="336" spans="1:27" ht="12.75">
      <c r="A336" s="7">
        <v>39545</v>
      </c>
      <c r="B336" s="1">
        <v>1.9939</v>
      </c>
      <c r="C336" s="1">
        <v>1.994</v>
      </c>
      <c r="D336" s="1">
        <v>1.9833</v>
      </c>
      <c r="E336" s="1">
        <f>C336-D336</f>
        <v>0.010699999999999932</v>
      </c>
      <c r="F336" s="1">
        <v>1.9883000000000002</v>
      </c>
      <c r="G336" s="13">
        <f>E335*$G$8</f>
        <v>0.0021855000000000004</v>
      </c>
      <c r="H336" s="14">
        <f>F335+G336</f>
        <v>1.9954855</v>
      </c>
      <c r="I336" s="15">
        <f>H336+G336</f>
        <v>1.997671</v>
      </c>
      <c r="J336" s="16">
        <f>K336+0.001</f>
        <v>1.9921145</v>
      </c>
      <c r="K336" s="17">
        <f>F335-G336</f>
        <v>1.9911145000000001</v>
      </c>
      <c r="L336" s="18">
        <f>K336-G336</f>
        <v>1.9889290000000002</v>
      </c>
      <c r="M336" s="19">
        <f>H336-0.001</f>
        <v>1.9944855000000001</v>
      </c>
      <c r="N336" t="b">
        <f>AND(H336&gt;D336,H336&lt;C336)</f>
        <v>0</v>
      </c>
      <c r="O336" t="b">
        <f>AND(N336=1,I336&lt;C336)</f>
        <v>0</v>
      </c>
      <c r="P336" t="b">
        <f>AND(N336=1,O336=0,J336&lt;C336)</f>
        <v>0</v>
      </c>
      <c r="Q336" t="b">
        <f>AND(N336=1,O336=0,P336=0)</f>
        <v>0</v>
      </c>
      <c r="R336" s="8" t="b">
        <f>IF(O336=1,(I336-H336)*10000)</f>
        <v>0</v>
      </c>
      <c r="S336" s="8" t="b">
        <f>IF(P336=1,(J336-H336)*10000)</f>
        <v>0</v>
      </c>
      <c r="T336" s="8" t="b">
        <f>IF(Q336=1,(F336-H336)*10000)</f>
        <v>0</v>
      </c>
      <c r="U336" t="b">
        <f>AND(K336&lt;C336,K336&gt;D336)</f>
        <v>1</v>
      </c>
      <c r="V336" t="b">
        <f>AND(U336=1,L336&gt;D336)</f>
        <v>1</v>
      </c>
      <c r="W336" t="b">
        <f>AND(V336=0,U336=1,M336&lt;C336)</f>
        <v>0</v>
      </c>
      <c r="X336" t="b">
        <f>AND(U336=1,V336=0,W336=0)</f>
        <v>0</v>
      </c>
      <c r="Y336" s="8">
        <f>IF(V336=1,(K336-L336)*10000)</f>
        <v>21.854999999999514</v>
      </c>
      <c r="Z336" s="8" t="b">
        <f>IF(W336=1,(H336-M336)*10000)</f>
        <v>0</v>
      </c>
      <c r="AA336" s="8" t="b">
        <f>IF(X336=1,(K336-F336)*10000)</f>
        <v>0</v>
      </c>
    </row>
    <row r="337" spans="1:27" ht="12.75">
      <c r="A337" s="7">
        <v>39546</v>
      </c>
      <c r="B337" s="1">
        <v>1.9884</v>
      </c>
      <c r="C337" s="1">
        <v>1.9927000000000001</v>
      </c>
      <c r="D337" s="1">
        <v>1.9663</v>
      </c>
      <c r="E337" s="1">
        <f>C337-D337</f>
        <v>0.0264000000000002</v>
      </c>
      <c r="F337" s="1">
        <v>1.9682</v>
      </c>
      <c r="G337" s="13">
        <f>E336*$G$8</f>
        <v>0.0016584999999999894</v>
      </c>
      <c r="H337" s="14">
        <f>F336+G337</f>
        <v>1.9899585000000002</v>
      </c>
      <c r="I337" s="15">
        <f>H337+G337</f>
        <v>1.9916170000000002</v>
      </c>
      <c r="J337" s="16">
        <f>K337+0.001</f>
        <v>1.9876415</v>
      </c>
      <c r="K337" s="17">
        <f>F336-G337</f>
        <v>1.9866415000000002</v>
      </c>
      <c r="L337" s="18">
        <f>K337-G337</f>
        <v>1.9849830000000002</v>
      </c>
      <c r="M337" s="19">
        <f>H337-0.001</f>
        <v>1.9889585000000003</v>
      </c>
      <c r="N337" t="b">
        <f>AND(H337&gt;D337,H337&lt;C337)</f>
        <v>1</v>
      </c>
      <c r="O337" t="b">
        <f>AND(N337=1,I337&lt;C337)</f>
        <v>1</v>
      </c>
      <c r="P337" t="b">
        <f>AND(N337=1,O337=0,J337&lt;C337)</f>
        <v>0</v>
      </c>
      <c r="Q337" t="b">
        <f>AND(N337=1,O337=0,P337=0)</f>
        <v>0</v>
      </c>
      <c r="R337" s="8">
        <f>IF(O337=1,(I337-H337)*10000)</f>
        <v>16.585000000000072</v>
      </c>
      <c r="S337" s="8" t="b">
        <f>IF(P337=1,(J337-H337)*10000)</f>
        <v>0</v>
      </c>
      <c r="T337" s="8" t="b">
        <f>IF(Q337=1,(F337-H337)*10000)</f>
        <v>0</v>
      </c>
      <c r="U337" t="b">
        <f>AND(K337&lt;C337,K337&gt;D337)</f>
        <v>1</v>
      </c>
      <c r="V337" t="b">
        <f>AND(U337=1,L337&gt;D337)</f>
        <v>1</v>
      </c>
      <c r="W337" t="b">
        <f>AND(V337=0,U337=1,M337&lt;C337)</f>
        <v>0</v>
      </c>
      <c r="X337" t="b">
        <f>AND(U337=1,V337=0,W337=0)</f>
        <v>0</v>
      </c>
      <c r="Y337" s="8">
        <f>IF(V337=1,(K337-L337)*10000)</f>
        <v>16.585000000000072</v>
      </c>
      <c r="Z337" s="8" t="b">
        <f>IF(W337=1,(H337-M337)*10000)</f>
        <v>0</v>
      </c>
      <c r="AA337" s="8" t="b">
        <f>IF(X337=1,(K337-F337)*10000)</f>
        <v>0</v>
      </c>
    </row>
    <row r="338" spans="1:27" ht="12.75">
      <c r="A338" s="7">
        <v>39547</v>
      </c>
      <c r="B338" s="1">
        <v>1.9683000000000002</v>
      </c>
      <c r="C338" s="1">
        <v>1.9791</v>
      </c>
      <c r="D338" s="1">
        <v>1.9649999999999999</v>
      </c>
      <c r="E338" s="1">
        <f>C338-D338</f>
        <v>0.014100000000000223</v>
      </c>
      <c r="F338" s="1">
        <v>1.9751</v>
      </c>
      <c r="G338" s="13">
        <f>E337*$G$8</f>
        <v>0.004092000000000031</v>
      </c>
      <c r="H338" s="14">
        <f>F337+G338</f>
        <v>1.972292</v>
      </c>
      <c r="I338" s="15">
        <f>H338+G338</f>
        <v>1.976384</v>
      </c>
      <c r="J338" s="16">
        <f>K338+0.001</f>
        <v>1.9651079999999999</v>
      </c>
      <c r="K338" s="17">
        <f>F337-G338</f>
        <v>1.964108</v>
      </c>
      <c r="L338" s="18">
        <f>K338-G338</f>
        <v>1.960016</v>
      </c>
      <c r="M338" s="19">
        <f>H338-0.001</f>
        <v>1.971292</v>
      </c>
      <c r="N338" t="b">
        <f>AND(H338&gt;D338,H338&lt;C338)</f>
        <v>1</v>
      </c>
      <c r="O338" t="b">
        <f>AND(N338=1,I338&lt;C338)</f>
        <v>1</v>
      </c>
      <c r="P338" t="b">
        <f>AND(N338=1,O338=0,J338&lt;C338)</f>
        <v>0</v>
      </c>
      <c r="Q338" t="b">
        <f>AND(N338=1,O338=0,P338=0)</f>
        <v>0</v>
      </c>
      <c r="R338" s="8">
        <f>IF(O338=1,(I338-H338)*10000)</f>
        <v>40.919999999999845</v>
      </c>
      <c r="S338" s="8" t="b">
        <f>IF(P338=1,(J338-H338)*10000)</f>
        <v>0</v>
      </c>
      <c r="T338" s="8" t="b">
        <f>IF(Q338=1,(F338-H338)*10000)</f>
        <v>0</v>
      </c>
      <c r="U338" t="b">
        <f>AND(K338&lt;C338,K338&gt;D338)</f>
        <v>0</v>
      </c>
      <c r="V338" t="b">
        <f>AND(U338=1,L338&gt;D338)</f>
        <v>0</v>
      </c>
      <c r="W338" t="b">
        <f>AND(V338=0,U338=1,M338&lt;C338)</f>
        <v>0</v>
      </c>
      <c r="X338" t="b">
        <f>AND(U338=1,V338=0,W338=0)</f>
        <v>0</v>
      </c>
      <c r="Y338" s="8" t="b">
        <f>IF(V338=1,(K338-L338)*10000)</f>
        <v>0</v>
      </c>
      <c r="Z338" s="8" t="b">
        <f>IF(W338=1,(H338-M338)*10000)</f>
        <v>0</v>
      </c>
      <c r="AA338" s="8" t="b">
        <f>IF(X338=1,(K338-F338)*10000)</f>
        <v>0</v>
      </c>
    </row>
    <row r="339" spans="1:27" ht="12.75">
      <c r="A339" s="7">
        <v>39548</v>
      </c>
      <c r="B339" s="1">
        <v>1.975</v>
      </c>
      <c r="C339" s="1">
        <v>1.9842</v>
      </c>
      <c r="D339" s="1">
        <v>1.9704000000000002</v>
      </c>
      <c r="E339" s="1">
        <f>C339-D339</f>
        <v>0.013799999999999812</v>
      </c>
      <c r="F339" s="1">
        <v>1.9716</v>
      </c>
      <c r="G339" s="13">
        <f>E338*$G$8</f>
        <v>0.0021855000000000346</v>
      </c>
      <c r="H339" s="14">
        <f>F338+G339</f>
        <v>1.9772855</v>
      </c>
      <c r="I339" s="15">
        <f>H339+G339</f>
        <v>1.979471</v>
      </c>
      <c r="J339" s="16">
        <f>K339+0.001</f>
        <v>1.9739145</v>
      </c>
      <c r="K339" s="17">
        <f>F338-G339</f>
        <v>1.9729145000000001</v>
      </c>
      <c r="L339" s="18">
        <f>K339-G339</f>
        <v>1.9707290000000002</v>
      </c>
      <c r="M339" s="19">
        <f>H339-0.001</f>
        <v>1.9762855000000001</v>
      </c>
      <c r="N339" t="b">
        <f>AND(H339&gt;D339,H339&lt;C339)</f>
        <v>1</v>
      </c>
      <c r="O339" t="b">
        <f>AND(N339=1,I339&lt;C339)</f>
        <v>1</v>
      </c>
      <c r="P339" t="b">
        <f>AND(N339=1,O339=0,J339&lt;C339)</f>
        <v>0</v>
      </c>
      <c r="Q339" t="b">
        <f>AND(N339=1,O339=0,P339=0)</f>
        <v>0</v>
      </c>
      <c r="R339" s="8">
        <f>IF(O339=1,(I339-H339)*10000)</f>
        <v>21.854999999999514</v>
      </c>
      <c r="S339" s="8" t="b">
        <f>IF(P339=1,(J339-H339)*10000)</f>
        <v>0</v>
      </c>
      <c r="T339" s="8" t="b">
        <f>IF(Q339=1,(F339-H339)*10000)</f>
        <v>0</v>
      </c>
      <c r="U339" t="b">
        <f>AND(K339&lt;C339,K339&gt;D339)</f>
        <v>1</v>
      </c>
      <c r="V339" t="b">
        <f>AND(U339=1,L339&gt;D339)</f>
        <v>1</v>
      </c>
      <c r="W339" t="b">
        <f>AND(V339=0,U339=1,M339&lt;C339)</f>
        <v>0</v>
      </c>
      <c r="X339" t="b">
        <f>AND(U339=1,V339=0,W339=0)</f>
        <v>0</v>
      </c>
      <c r="Y339" s="8">
        <f>IF(V339=1,(K339-L339)*10000)</f>
        <v>21.854999999999514</v>
      </c>
      <c r="Z339" s="8" t="b">
        <f>IF(W339=1,(H339-M339)*10000)</f>
        <v>0</v>
      </c>
      <c r="AA339" s="8" t="b">
        <f>IF(X339=1,(K339-F339)*10000)</f>
        <v>0</v>
      </c>
    </row>
    <row r="340" spans="1:27" ht="12.75">
      <c r="A340" s="7">
        <v>39549</v>
      </c>
      <c r="B340" s="1">
        <v>1.9717</v>
      </c>
      <c r="C340" s="1">
        <v>1.9767000000000001</v>
      </c>
      <c r="D340" s="1">
        <v>1.9682</v>
      </c>
      <c r="E340" s="1">
        <f>C340-D340</f>
        <v>0.008500000000000174</v>
      </c>
      <c r="F340" s="1">
        <v>1.9691</v>
      </c>
      <c r="G340" s="13">
        <f>E339*$G$8</f>
        <v>0.002138999999999971</v>
      </c>
      <c r="H340" s="14">
        <f>F339+G340</f>
        <v>1.973739</v>
      </c>
      <c r="I340" s="15">
        <f>H340+G340</f>
        <v>1.9758779999999998</v>
      </c>
      <c r="J340" s="16">
        <f>K340+0.001</f>
        <v>1.970461</v>
      </c>
      <c r="K340" s="17">
        <f>F339-G340</f>
        <v>1.9694610000000001</v>
      </c>
      <c r="L340" s="18">
        <f>K340-G340</f>
        <v>1.9673220000000002</v>
      </c>
      <c r="M340" s="19">
        <f>H340-0.001</f>
        <v>1.972739</v>
      </c>
      <c r="N340" t="b">
        <f>AND(H340&gt;D340,H340&lt;C340)</f>
        <v>1</v>
      </c>
      <c r="O340" t="b">
        <f>AND(N340=1,I340&lt;C340)</f>
        <v>1</v>
      </c>
      <c r="P340" t="b">
        <f>AND(N340=1,O340=0,J340&lt;C340)</f>
        <v>0</v>
      </c>
      <c r="Q340" t="b">
        <f>AND(N340=1,O340=0,P340=0)</f>
        <v>0</v>
      </c>
      <c r="R340" s="8">
        <f>IF(O340=1,(I340-H340)*10000)</f>
        <v>21.38999999999891</v>
      </c>
      <c r="S340" s="8" t="b">
        <f>IF(P340=1,(J340-H340)*10000)</f>
        <v>0</v>
      </c>
      <c r="T340" s="8" t="b">
        <f>IF(Q340=1,(F340-H340)*10000)</f>
        <v>0</v>
      </c>
      <c r="U340" t="b">
        <f>AND(K340&lt;C340,K340&gt;D340)</f>
        <v>1</v>
      </c>
      <c r="V340" t="b">
        <f>AND(U340=1,L340&gt;D340)</f>
        <v>0</v>
      </c>
      <c r="W340" t="b">
        <f>AND(V340=0,U340=1,M340&lt;C340)</f>
        <v>1</v>
      </c>
      <c r="X340" t="b">
        <f>AND(U340=1,V340=0,W340=0)</f>
        <v>0</v>
      </c>
      <c r="Y340" s="8" t="b">
        <f>IF(V340=1,(K340-L340)*10000)</f>
        <v>0</v>
      </c>
      <c r="Z340" s="8">
        <f>IF(W340=1,(H340-M340)*10000)</f>
        <v>9.999999999998899</v>
      </c>
      <c r="AA340" s="8" t="b">
        <f>IF(X340=1,(K340-F340)*10000)</f>
        <v>0</v>
      </c>
    </row>
    <row r="341" spans="1:27" ht="12.75">
      <c r="A341" s="7">
        <v>39552</v>
      </c>
      <c r="B341" s="1">
        <v>1.9663</v>
      </c>
      <c r="C341" s="1">
        <v>1.9894</v>
      </c>
      <c r="D341" s="1">
        <v>1.9657</v>
      </c>
      <c r="E341" s="1">
        <f>C341-D341</f>
        <v>0.023700000000000054</v>
      </c>
      <c r="F341" s="1">
        <v>1.9763000000000002</v>
      </c>
      <c r="G341" s="13">
        <f>E340*$G$8</f>
        <v>0.001317500000000027</v>
      </c>
      <c r="H341" s="14">
        <f>F340+G341</f>
        <v>1.9704175000000002</v>
      </c>
      <c r="I341" s="15">
        <f>H341+G341</f>
        <v>1.9717350000000002</v>
      </c>
      <c r="J341" s="16">
        <f>K341+0.001</f>
        <v>1.9687824999999999</v>
      </c>
      <c r="K341" s="17">
        <f>F340-G341</f>
        <v>1.9677825</v>
      </c>
      <c r="L341" s="18">
        <f>K341-G341</f>
        <v>1.966465</v>
      </c>
      <c r="M341" s="19">
        <f>H341-0.001</f>
        <v>1.9694175000000003</v>
      </c>
      <c r="N341" t="b">
        <f>AND(H341&gt;D341,H341&lt;C341)</f>
        <v>1</v>
      </c>
      <c r="O341" t="b">
        <f>AND(N341=1,I341&lt;C341)</f>
        <v>1</v>
      </c>
      <c r="P341" t="b">
        <f>AND(N341=1,O341=0,J341&lt;C341)</f>
        <v>0</v>
      </c>
      <c r="Q341" t="b">
        <f>AND(N341=1,O341=0,P341=0)</f>
        <v>0</v>
      </c>
      <c r="R341" s="8">
        <f>IF(O341=1,(I341-H341)*10000)</f>
        <v>13.175000000000825</v>
      </c>
      <c r="S341" s="8" t="b">
        <f>IF(P341=1,(J341-H341)*10000)</f>
        <v>0</v>
      </c>
      <c r="T341" s="8" t="b">
        <f>IF(Q341=1,(F341-H341)*10000)</f>
        <v>0</v>
      </c>
      <c r="U341" t="b">
        <f>AND(K341&lt;C341,K341&gt;D341)</f>
        <v>1</v>
      </c>
      <c r="V341" t="b">
        <f>AND(U341=1,L341&gt;D341)</f>
        <v>1</v>
      </c>
      <c r="W341" t="b">
        <f>AND(V341=0,U341=1,M341&lt;C341)</f>
        <v>0</v>
      </c>
      <c r="X341" t="b">
        <f>AND(U341=1,V341=0,W341=0)</f>
        <v>0</v>
      </c>
      <c r="Y341" s="8">
        <f>IF(V341=1,(K341-L341)*10000)</f>
        <v>13.175000000000825</v>
      </c>
      <c r="Z341" s="8" t="b">
        <f>IF(W341=1,(H341-M341)*10000)</f>
        <v>0</v>
      </c>
      <c r="AA341" s="8" t="b">
        <f>IF(X341=1,(K341-F341)*10000)</f>
        <v>0</v>
      </c>
    </row>
    <row r="342" spans="1:27" ht="12.75">
      <c r="A342" s="7">
        <v>39553</v>
      </c>
      <c r="B342" s="1">
        <v>1.9764</v>
      </c>
      <c r="C342" s="1">
        <v>1.9767000000000001</v>
      </c>
      <c r="D342" s="1">
        <v>1.9599000000000002</v>
      </c>
      <c r="E342" s="1">
        <f>C342-D342</f>
        <v>0.016799999999999926</v>
      </c>
      <c r="F342" s="1">
        <v>1.9627</v>
      </c>
      <c r="G342" s="13">
        <f>E341*$G$8</f>
        <v>0.0036735000000000084</v>
      </c>
      <c r="H342" s="14">
        <f>F341+G342</f>
        <v>1.9799735000000003</v>
      </c>
      <c r="I342" s="15">
        <f>H342+G342</f>
        <v>1.9836470000000004</v>
      </c>
      <c r="J342" s="16">
        <f>K342+0.001</f>
        <v>1.9736265</v>
      </c>
      <c r="K342" s="17">
        <f>F341-G342</f>
        <v>1.9726265</v>
      </c>
      <c r="L342" s="18">
        <f>K342-G342</f>
        <v>1.968953</v>
      </c>
      <c r="M342" s="19">
        <f>H342-0.001</f>
        <v>1.9789735000000004</v>
      </c>
      <c r="N342" t="b">
        <f>AND(H342&gt;D342,H342&lt;C342)</f>
        <v>0</v>
      </c>
      <c r="O342" t="b">
        <f>AND(N342=1,I342&lt;C342)</f>
        <v>0</v>
      </c>
      <c r="P342" t="b">
        <f>AND(N342=1,O342=0,J342&lt;C342)</f>
        <v>0</v>
      </c>
      <c r="Q342" t="b">
        <f>AND(N342=1,O342=0,P342=0)</f>
        <v>0</v>
      </c>
      <c r="R342" s="8" t="b">
        <f>IF(O342=1,(I342-H342)*10000)</f>
        <v>0</v>
      </c>
      <c r="S342" s="8" t="b">
        <f>IF(P342=1,(J342-H342)*10000)</f>
        <v>0</v>
      </c>
      <c r="T342" s="8" t="b">
        <f>IF(Q342=1,(F342-H342)*10000)</f>
        <v>0</v>
      </c>
      <c r="U342" t="b">
        <f>AND(K342&lt;C342,K342&gt;D342)</f>
        <v>1</v>
      </c>
      <c r="V342" t="b">
        <f>AND(U342=1,L342&gt;D342)</f>
        <v>1</v>
      </c>
      <c r="W342" t="b">
        <f>AND(V342=0,U342=1,M342&lt;C342)</f>
        <v>0</v>
      </c>
      <c r="X342" t="b">
        <f>AND(U342=1,V342=0,W342=0)</f>
        <v>0</v>
      </c>
      <c r="Y342" s="8">
        <f>IF(V342=1,(K342-L342)*10000)</f>
        <v>36.73500000000107</v>
      </c>
      <c r="Z342" s="8" t="b">
        <f>IF(W342=1,(H342-M342)*10000)</f>
        <v>0</v>
      </c>
      <c r="AA342" s="8" t="b">
        <f>IF(X342=1,(K342-F342)*10000)</f>
        <v>0</v>
      </c>
    </row>
    <row r="343" spans="1:27" ht="12.75">
      <c r="A343" s="7">
        <v>39554</v>
      </c>
      <c r="B343" s="1">
        <v>1.9626000000000001</v>
      </c>
      <c r="C343" s="1">
        <v>1.9805000000000001</v>
      </c>
      <c r="D343" s="1">
        <v>1.96</v>
      </c>
      <c r="E343" s="1">
        <f>C343-D343</f>
        <v>0.020500000000000185</v>
      </c>
      <c r="F343" s="1">
        <v>1.9723000000000002</v>
      </c>
      <c r="G343" s="13">
        <f>E342*$G$8</f>
        <v>0.0026039999999999887</v>
      </c>
      <c r="H343" s="14">
        <f>F342+G343</f>
        <v>1.965304</v>
      </c>
      <c r="I343" s="15">
        <f>H343+G343</f>
        <v>1.967908</v>
      </c>
      <c r="J343" s="16">
        <f>K343+0.001</f>
        <v>1.9610959999999997</v>
      </c>
      <c r="K343" s="17">
        <f>F342-G343</f>
        <v>1.9600959999999998</v>
      </c>
      <c r="L343" s="18">
        <f>K343-G343</f>
        <v>1.9574919999999998</v>
      </c>
      <c r="M343" s="19">
        <f>H343-0.001</f>
        <v>1.964304</v>
      </c>
      <c r="N343" t="b">
        <f>AND(H343&gt;D343,H343&lt;C343)</f>
        <v>1</v>
      </c>
      <c r="O343" t="b">
        <f>AND(N343=1,I343&lt;C343)</f>
        <v>1</v>
      </c>
      <c r="P343" t="b">
        <f>AND(N343=1,O343=0,J343&lt;C343)</f>
        <v>0</v>
      </c>
      <c r="Q343" t="b">
        <f>AND(N343=1,O343=0,P343=0)</f>
        <v>0</v>
      </c>
      <c r="R343" s="8">
        <f>IF(O343=1,(I343-H343)*10000)</f>
        <v>26.040000000000507</v>
      </c>
      <c r="S343" s="8" t="b">
        <f>IF(P343=1,(J343-H343)*10000)</f>
        <v>0</v>
      </c>
      <c r="T343" s="8" t="b">
        <f>IF(Q343=1,(F343-H343)*10000)</f>
        <v>0</v>
      </c>
      <c r="U343" t="b">
        <f>AND(K343&lt;C343,K343&gt;D343)</f>
        <v>1</v>
      </c>
      <c r="V343" t="b">
        <f>AND(U343=1,L343&gt;D343)</f>
        <v>0</v>
      </c>
      <c r="W343" t="b">
        <f>AND(V343=0,U343=1,M343&lt;C343)</f>
        <v>1</v>
      </c>
      <c r="X343" t="b">
        <f>AND(U343=1,V343=0,W343=0)</f>
        <v>0</v>
      </c>
      <c r="Y343" s="8" t="b">
        <f>IF(V343=1,(K343-L343)*10000)</f>
        <v>0</v>
      </c>
      <c r="Z343" s="8">
        <f>IF(W343=1,(H343-M343)*10000)</f>
        <v>9.999999999998899</v>
      </c>
      <c r="AA343" s="8" t="b">
        <f>IF(X343=1,(K343-F343)*10000)</f>
        <v>0</v>
      </c>
    </row>
    <row r="344" spans="1:27" ht="12.75">
      <c r="A344" s="7">
        <v>39555</v>
      </c>
      <c r="B344" s="1">
        <v>1.9721000000000002</v>
      </c>
      <c r="C344" s="1">
        <v>1.9924</v>
      </c>
      <c r="D344" s="1">
        <v>1.9689999999999999</v>
      </c>
      <c r="E344" s="1">
        <f>C344-D344</f>
        <v>0.023400000000000087</v>
      </c>
      <c r="F344" s="1">
        <v>1.9895</v>
      </c>
      <c r="G344" s="13">
        <f>E343*$G$8</f>
        <v>0.003177500000000029</v>
      </c>
      <c r="H344" s="14">
        <f>F343+G344</f>
        <v>1.9754775000000002</v>
      </c>
      <c r="I344" s="15">
        <f>H344+G344</f>
        <v>1.9786550000000003</v>
      </c>
      <c r="J344" s="16">
        <f>K344+0.001</f>
        <v>1.9701225</v>
      </c>
      <c r="K344" s="17">
        <f>F343-G344</f>
        <v>1.9691225</v>
      </c>
      <c r="L344" s="18">
        <f>K344-G344</f>
        <v>1.965945</v>
      </c>
      <c r="M344" s="19">
        <f>H344-0.001</f>
        <v>1.9744775000000003</v>
      </c>
      <c r="N344" t="b">
        <f>AND(H344&gt;D344,H344&lt;C344)</f>
        <v>1</v>
      </c>
      <c r="O344" t="b">
        <f>AND(N344=1,I344&lt;C344)</f>
        <v>1</v>
      </c>
      <c r="P344" t="b">
        <f>AND(N344=1,O344=0,J344&lt;C344)</f>
        <v>0</v>
      </c>
      <c r="Q344" t="b">
        <f>AND(N344=1,O344=0,P344=0)</f>
        <v>0</v>
      </c>
      <c r="R344" s="8">
        <f>IF(O344=1,(I344-H344)*10000)</f>
        <v>31.775000000000553</v>
      </c>
      <c r="S344" s="8" t="b">
        <f>IF(P344=1,(J344-H344)*10000)</f>
        <v>0</v>
      </c>
      <c r="T344" s="8" t="b">
        <f>IF(Q344=1,(F344-H344)*10000)</f>
        <v>0</v>
      </c>
      <c r="U344" t="b">
        <f>AND(K344&lt;C344,K344&gt;D344)</f>
        <v>1</v>
      </c>
      <c r="V344" t="b">
        <f>AND(U344=1,L344&gt;D344)</f>
        <v>0</v>
      </c>
      <c r="W344" t="b">
        <f>AND(V344=0,U344=1,M344&lt;C344)</f>
        <v>1</v>
      </c>
      <c r="X344" t="b">
        <f>AND(U344=1,V344=0,W344=0)</f>
        <v>0</v>
      </c>
      <c r="Y344" s="8" t="b">
        <f>IF(V344=1,(K344-L344)*10000)</f>
        <v>0</v>
      </c>
      <c r="Z344" s="8">
        <f>IF(W344=1,(H344-M344)*10000)</f>
        <v>9.999999999998899</v>
      </c>
      <c r="AA344" s="8" t="b">
        <f>IF(X344=1,(K344-F344)*10000)</f>
        <v>0</v>
      </c>
    </row>
    <row r="345" spans="1:27" ht="12.75">
      <c r="A345" s="7">
        <v>39556</v>
      </c>
      <c r="B345" s="1">
        <v>1.9892</v>
      </c>
      <c r="C345" s="1">
        <v>1.9998</v>
      </c>
      <c r="D345" s="1">
        <v>1.9881000000000002</v>
      </c>
      <c r="E345" s="1">
        <f>C345-D345</f>
        <v>0.011699999999999822</v>
      </c>
      <c r="F345" s="1">
        <v>1.9978</v>
      </c>
      <c r="G345" s="13">
        <f>E344*$G$8</f>
        <v>0.0036270000000000135</v>
      </c>
      <c r="H345" s="14">
        <f>F344+G345</f>
        <v>1.993127</v>
      </c>
      <c r="I345" s="15">
        <f>H345+G345</f>
        <v>1.9967540000000001</v>
      </c>
      <c r="J345" s="16">
        <f>K345+0.001</f>
        <v>1.986873</v>
      </c>
      <c r="K345" s="17">
        <f>F344-G345</f>
        <v>1.985873</v>
      </c>
      <c r="L345" s="18">
        <f>K345-G345</f>
        <v>1.982246</v>
      </c>
      <c r="M345" s="19">
        <f>H345-0.001</f>
        <v>1.9921270000000002</v>
      </c>
      <c r="N345" t="b">
        <f>AND(H345&gt;D345,H345&lt;C345)</f>
        <v>1</v>
      </c>
      <c r="O345" t="b">
        <f>AND(N345=1,I345&lt;C345)</f>
        <v>1</v>
      </c>
      <c r="P345" t="b">
        <f>AND(N345=1,O345=0,J345&lt;C345)</f>
        <v>0</v>
      </c>
      <c r="Q345" t="b">
        <f>AND(N345=1,O345=0,P345=0)</f>
        <v>0</v>
      </c>
      <c r="R345" s="8">
        <f>IF(O345=1,(I345-H345)*10000)</f>
        <v>36.270000000000465</v>
      </c>
      <c r="S345" s="8" t="b">
        <f>IF(P345=1,(J345-H345)*10000)</f>
        <v>0</v>
      </c>
      <c r="T345" s="8" t="b">
        <f>IF(Q345=1,(F345-H345)*10000)</f>
        <v>0</v>
      </c>
      <c r="U345" t="b">
        <f>AND(K345&lt;C345,K345&gt;D345)</f>
        <v>0</v>
      </c>
      <c r="V345" t="b">
        <f>AND(U345=1,L345&gt;D345)</f>
        <v>0</v>
      </c>
      <c r="W345" t="b">
        <f>AND(V345=0,U345=1,M345&lt;C345)</f>
        <v>0</v>
      </c>
      <c r="X345" t="b">
        <f>AND(U345=1,V345=0,W345=0)</f>
        <v>0</v>
      </c>
      <c r="Y345" s="8" t="b">
        <f>IF(V345=1,(K345-L345)*10000)</f>
        <v>0</v>
      </c>
      <c r="Z345" s="8" t="b">
        <f>IF(W345=1,(H345-M345)*10000)</f>
        <v>0</v>
      </c>
      <c r="AA345" s="8" t="b">
        <f>IF(X345=1,(K345-F345)*10000)</f>
        <v>0</v>
      </c>
    </row>
    <row r="346" spans="1:27" ht="12.75">
      <c r="A346" s="7">
        <v>39559</v>
      </c>
      <c r="B346" s="1">
        <v>1.9979</v>
      </c>
      <c r="C346" s="1">
        <v>2.0027</v>
      </c>
      <c r="D346" s="1">
        <v>1.9775</v>
      </c>
      <c r="E346" s="1">
        <f>C346-D346</f>
        <v>0.02519999999999989</v>
      </c>
      <c r="F346" s="1">
        <v>1.9791</v>
      </c>
      <c r="G346" s="13">
        <f>E345*$G$8</f>
        <v>0.0018134999999999723</v>
      </c>
      <c r="H346" s="14">
        <f>F345+G346</f>
        <v>1.9996135</v>
      </c>
      <c r="I346" s="15">
        <f>H346+G346</f>
        <v>2.001427</v>
      </c>
      <c r="J346" s="16">
        <f>K346+0.001</f>
        <v>1.9969865</v>
      </c>
      <c r="K346" s="17">
        <f>F345-G346</f>
        <v>1.9959865</v>
      </c>
      <c r="L346" s="18">
        <f>K346-G346</f>
        <v>1.9941730000000002</v>
      </c>
      <c r="M346" s="19">
        <f>H346-0.001</f>
        <v>1.9986135</v>
      </c>
      <c r="N346" t="b">
        <f>AND(H346&gt;D346,H346&lt;C346)</f>
        <v>1</v>
      </c>
      <c r="O346" t="b">
        <f>AND(N346=1,I346&lt;C346)</f>
        <v>1</v>
      </c>
      <c r="P346" t="b">
        <f>AND(N346=1,O346=0,J346&lt;C346)</f>
        <v>0</v>
      </c>
      <c r="Q346" t="b">
        <f>AND(N346=1,O346=0,P346=0)</f>
        <v>0</v>
      </c>
      <c r="R346" s="8">
        <f>IF(O346=1,(I346-H346)*10000)</f>
        <v>18.135000000001344</v>
      </c>
      <c r="S346" s="8" t="b">
        <f>IF(P346=1,(J346-H346)*10000)</f>
        <v>0</v>
      </c>
      <c r="T346" s="8" t="b">
        <f>IF(Q346=1,(F346-H346)*10000)</f>
        <v>0</v>
      </c>
      <c r="U346" t="b">
        <f>AND(K346&lt;C346,K346&gt;D346)</f>
        <v>1</v>
      </c>
      <c r="V346" t="b">
        <f>AND(U346=1,L346&gt;D346)</f>
        <v>1</v>
      </c>
      <c r="W346" t="b">
        <f>AND(V346=0,U346=1,M346&lt;C346)</f>
        <v>0</v>
      </c>
      <c r="X346" t="b">
        <f>AND(U346=1,V346=0,W346=0)</f>
        <v>0</v>
      </c>
      <c r="Y346" s="8">
        <f>IF(V346=1,(K346-L346)*10000)</f>
        <v>18.134999999999124</v>
      </c>
      <c r="Z346" s="8" t="b">
        <f>IF(W346=1,(H346-M346)*10000)</f>
        <v>0</v>
      </c>
      <c r="AA346" s="8" t="b">
        <f>IF(X346=1,(K346-F346)*10000)</f>
        <v>0</v>
      </c>
    </row>
    <row r="347" spans="1:27" ht="12.75">
      <c r="A347" s="7">
        <v>39560</v>
      </c>
      <c r="B347" s="1">
        <v>1.9792</v>
      </c>
      <c r="C347" s="1">
        <v>1.9998</v>
      </c>
      <c r="D347" s="1">
        <v>1.9744000000000002</v>
      </c>
      <c r="E347" s="1">
        <f>C347-D347</f>
        <v>0.025399999999999867</v>
      </c>
      <c r="F347" s="1">
        <v>1.9961000000000002</v>
      </c>
      <c r="G347" s="13">
        <f>E346*$G$8</f>
        <v>0.003905999999999983</v>
      </c>
      <c r="H347" s="14">
        <f>F346+G347</f>
        <v>1.983006</v>
      </c>
      <c r="I347" s="15">
        <f>H347+G347</f>
        <v>1.986912</v>
      </c>
      <c r="J347" s="16">
        <f>K347+0.001</f>
        <v>1.976194</v>
      </c>
      <c r="K347" s="17">
        <f>F346-G347</f>
        <v>1.9751940000000001</v>
      </c>
      <c r="L347" s="18">
        <f>K347-G347</f>
        <v>1.9712880000000002</v>
      </c>
      <c r="M347" s="19">
        <f>H347-0.001</f>
        <v>1.9820060000000002</v>
      </c>
      <c r="N347" t="b">
        <f>AND(H347&gt;D347,H347&lt;C347)</f>
        <v>1</v>
      </c>
      <c r="O347" t="b">
        <f>AND(N347=1,I347&lt;C347)</f>
        <v>1</v>
      </c>
      <c r="P347" t="b">
        <f>AND(N347=1,O347=0,J347&lt;C347)</f>
        <v>0</v>
      </c>
      <c r="Q347" t="b">
        <f>AND(N347=1,O347=0,P347=0)</f>
        <v>0</v>
      </c>
      <c r="R347" s="8">
        <f>IF(O347=1,(I347-H347)*10000)</f>
        <v>39.05999999999965</v>
      </c>
      <c r="S347" s="8" t="b">
        <f>IF(P347=1,(J347-H347)*10000)</f>
        <v>0</v>
      </c>
      <c r="T347" s="8" t="b">
        <f>IF(Q347=1,(F347-H347)*10000)</f>
        <v>0</v>
      </c>
      <c r="U347" t="b">
        <f>AND(K347&lt;C347,K347&gt;D347)</f>
        <v>1</v>
      </c>
      <c r="V347" t="b">
        <f>AND(U347=1,L347&gt;D347)</f>
        <v>0</v>
      </c>
      <c r="W347" t="b">
        <f>AND(V347=0,U347=1,M347&lt;C347)</f>
        <v>1</v>
      </c>
      <c r="X347" t="b">
        <f>AND(U347=1,V347=0,W347=0)</f>
        <v>0</v>
      </c>
      <c r="Y347" s="8" t="b">
        <f>IF(V347=1,(K347-L347)*10000)</f>
        <v>0</v>
      </c>
      <c r="Z347" s="8">
        <f>IF(W347=1,(H347-M347)*10000)</f>
        <v>9.999999999998899</v>
      </c>
      <c r="AA347" s="8" t="b">
        <f>IF(X347=1,(K347-F347)*10000)</f>
        <v>0</v>
      </c>
    </row>
    <row r="348" spans="1:27" ht="12.75">
      <c r="A348" s="7">
        <v>39561</v>
      </c>
      <c r="B348" s="1">
        <v>1.9959</v>
      </c>
      <c r="C348" s="1">
        <v>1.9973</v>
      </c>
      <c r="D348" s="1">
        <v>1.9772</v>
      </c>
      <c r="E348" s="1">
        <f>C348-D348</f>
        <v>0.020100000000000007</v>
      </c>
      <c r="F348" s="1">
        <v>1.9788999999999999</v>
      </c>
      <c r="G348" s="13">
        <f>E347*$G$8</f>
        <v>0.00393699999999998</v>
      </c>
      <c r="H348" s="14">
        <f>F347+G348</f>
        <v>2.0000370000000003</v>
      </c>
      <c r="I348" s="15">
        <f>H348+G348</f>
        <v>2.0039740000000004</v>
      </c>
      <c r="J348" s="16">
        <f>K348+0.001</f>
        <v>1.993163</v>
      </c>
      <c r="K348" s="17">
        <f>F347-G348</f>
        <v>1.9921630000000001</v>
      </c>
      <c r="L348" s="18">
        <f>K348-G348</f>
        <v>1.988226</v>
      </c>
      <c r="M348" s="19">
        <f>H348-0.001</f>
        <v>1.9990370000000004</v>
      </c>
      <c r="N348" t="b">
        <f>AND(H348&gt;D348,H348&lt;C348)</f>
        <v>0</v>
      </c>
      <c r="O348" t="b">
        <f>AND(N348=1,I348&lt;C348)</f>
        <v>0</v>
      </c>
      <c r="P348" t="b">
        <f>AND(N348=1,O348=0,J348&lt;C348)</f>
        <v>0</v>
      </c>
      <c r="Q348" t="b">
        <f>AND(N348=1,O348=0,P348=0)</f>
        <v>0</v>
      </c>
      <c r="R348" s="8" t="b">
        <f>IF(O348=1,(I348-H348)*10000)</f>
        <v>0</v>
      </c>
      <c r="S348" s="8" t="b">
        <f>IF(P348=1,(J348-H348)*10000)</f>
        <v>0</v>
      </c>
      <c r="T348" s="8" t="b">
        <f>IF(Q348=1,(F348-H348)*10000)</f>
        <v>0</v>
      </c>
      <c r="U348" t="b">
        <f>AND(K348&lt;C348,K348&gt;D348)</f>
        <v>1</v>
      </c>
      <c r="V348" t="b">
        <f>AND(U348=1,L348&gt;D348)</f>
        <v>1</v>
      </c>
      <c r="W348" t="b">
        <f>AND(V348=0,U348=1,M348&lt;C348)</f>
        <v>0</v>
      </c>
      <c r="X348" t="b">
        <f>AND(U348=1,V348=0,W348=0)</f>
        <v>0</v>
      </c>
      <c r="Y348" s="8">
        <f>IF(V348=1,(K348-L348)*10000)</f>
        <v>39.37000000000079</v>
      </c>
      <c r="Z348" s="8" t="b">
        <f>IF(W348=1,(H348-M348)*10000)</f>
        <v>0</v>
      </c>
      <c r="AA348" s="8" t="b">
        <f>IF(X348=1,(K348-F348)*10000)</f>
        <v>0</v>
      </c>
    </row>
    <row r="349" spans="1:27" ht="12.75">
      <c r="A349" s="7">
        <v>39562</v>
      </c>
      <c r="B349" s="1">
        <v>1.9791</v>
      </c>
      <c r="C349" s="1">
        <v>1.9815</v>
      </c>
      <c r="D349" s="1">
        <v>1.9685000000000001</v>
      </c>
      <c r="E349" s="1">
        <f>C349-D349</f>
        <v>0.0129999999999999</v>
      </c>
      <c r="F349" s="1">
        <v>1.9721000000000002</v>
      </c>
      <c r="G349" s="13">
        <f>E348*$G$8</f>
        <v>0.003115500000000001</v>
      </c>
      <c r="H349" s="14">
        <f>F348+G349</f>
        <v>1.9820155</v>
      </c>
      <c r="I349" s="15">
        <f>H349+G349</f>
        <v>1.985131</v>
      </c>
      <c r="J349" s="16">
        <f>K349+0.001</f>
        <v>1.9767844999999997</v>
      </c>
      <c r="K349" s="17">
        <f>F348-G349</f>
        <v>1.9757844999999998</v>
      </c>
      <c r="L349" s="18">
        <f>K349-G349</f>
        <v>1.9726689999999998</v>
      </c>
      <c r="M349" s="19">
        <f>H349-0.001</f>
        <v>1.9810155</v>
      </c>
      <c r="N349" t="b">
        <f>AND(H349&gt;D349,H349&lt;C349)</f>
        <v>0</v>
      </c>
      <c r="O349" t="b">
        <f>AND(N349=1,I349&lt;C349)</f>
        <v>0</v>
      </c>
      <c r="P349" t="b">
        <f>AND(N349=1,O349=0,J349&lt;C349)</f>
        <v>0</v>
      </c>
      <c r="Q349" t="b">
        <f>AND(N349=1,O349=0,P349=0)</f>
        <v>0</v>
      </c>
      <c r="R349" s="8" t="b">
        <f>IF(O349=1,(I349-H349)*10000)</f>
        <v>0</v>
      </c>
      <c r="S349" s="8" t="b">
        <f>IF(P349=1,(J349-H349)*10000)</f>
        <v>0</v>
      </c>
      <c r="T349" s="8" t="b">
        <f>IF(Q349=1,(F349-H349)*10000)</f>
        <v>0</v>
      </c>
      <c r="U349" t="b">
        <f>AND(K349&lt;C349,K349&gt;D349)</f>
        <v>1</v>
      </c>
      <c r="V349" t="b">
        <f>AND(U349=1,L349&gt;D349)</f>
        <v>1</v>
      </c>
      <c r="W349" t="b">
        <f>AND(V349=0,U349=1,M349&lt;C349)</f>
        <v>0</v>
      </c>
      <c r="X349" t="b">
        <f>AND(U349=1,V349=0,W349=0)</f>
        <v>0</v>
      </c>
      <c r="Y349" s="8">
        <f>IF(V349=1,(K349-L349)*10000)</f>
        <v>31.155000000000488</v>
      </c>
      <c r="Z349" s="8" t="b">
        <f>IF(W349=1,(H349-M349)*10000)</f>
        <v>0</v>
      </c>
      <c r="AA349" s="8" t="b">
        <f>IF(X349=1,(K349-F349)*10000)</f>
        <v>0</v>
      </c>
    </row>
    <row r="350" spans="1:27" ht="12.75">
      <c r="A350" s="7">
        <v>39563</v>
      </c>
      <c r="B350" s="1">
        <v>1.9722</v>
      </c>
      <c r="C350" s="1">
        <v>1.9889999999999999</v>
      </c>
      <c r="D350" s="1">
        <v>1.9676</v>
      </c>
      <c r="E350" s="1">
        <f>C350-D350</f>
        <v>0.021399999999999864</v>
      </c>
      <c r="F350" s="1">
        <v>1.9861</v>
      </c>
      <c r="G350" s="13">
        <f>E349*$G$8</f>
        <v>0.0020149999999999847</v>
      </c>
      <c r="H350" s="14">
        <f>F349+G350</f>
        <v>1.974115</v>
      </c>
      <c r="I350" s="15">
        <f>H350+G350</f>
        <v>1.97613</v>
      </c>
      <c r="J350" s="16">
        <f>K350+0.001</f>
        <v>1.9710850000000002</v>
      </c>
      <c r="K350" s="17">
        <f>F349-G350</f>
        <v>1.9700850000000003</v>
      </c>
      <c r="L350" s="18">
        <f>K350-G350</f>
        <v>1.9680700000000004</v>
      </c>
      <c r="M350" s="19">
        <f>H350-0.001</f>
        <v>1.9731150000000002</v>
      </c>
      <c r="N350" t="b">
        <f>AND(H350&gt;D350,H350&lt;C350)</f>
        <v>1</v>
      </c>
      <c r="O350" t="b">
        <f>AND(N350=1,I350&lt;C350)</f>
        <v>1</v>
      </c>
      <c r="P350" t="b">
        <f>AND(N350=1,O350=0,J350&lt;C350)</f>
        <v>0</v>
      </c>
      <c r="Q350" t="b">
        <f>AND(N350=1,O350=0,P350=0)</f>
        <v>0</v>
      </c>
      <c r="R350" s="8">
        <f>IF(O350=1,(I350-H350)*10000)</f>
        <v>20.14999999999878</v>
      </c>
      <c r="S350" s="8" t="b">
        <f>IF(P350=1,(J350-H350)*10000)</f>
        <v>0</v>
      </c>
      <c r="T350" s="8" t="b">
        <f>IF(Q350=1,(F350-H350)*10000)</f>
        <v>0</v>
      </c>
      <c r="U350" t="b">
        <f>AND(K350&lt;C350,K350&gt;D350)</f>
        <v>1</v>
      </c>
      <c r="V350" t="b">
        <f>AND(U350=1,L350&gt;D350)</f>
        <v>1</v>
      </c>
      <c r="W350" t="b">
        <f>AND(V350=0,U350=1,M350&lt;C350)</f>
        <v>0</v>
      </c>
      <c r="X350" t="b">
        <f>AND(U350=1,V350=0,W350=0)</f>
        <v>0</v>
      </c>
      <c r="Y350" s="8">
        <f>IF(V350=1,(K350-L350)*10000)</f>
        <v>20.14999999999878</v>
      </c>
      <c r="Z350" s="8" t="b">
        <f>IF(W350=1,(H350-M350)*10000)</f>
        <v>0</v>
      </c>
      <c r="AA350" s="8" t="b">
        <f>IF(X350=1,(K350-F350)*10000)</f>
        <v>0</v>
      </c>
    </row>
    <row r="351" spans="1:27" ht="12.75">
      <c r="A351" s="7">
        <v>39566</v>
      </c>
      <c r="B351" s="1">
        <v>1.9837</v>
      </c>
      <c r="C351" s="1">
        <v>1.9965000000000002</v>
      </c>
      <c r="D351" s="1">
        <v>1.9781</v>
      </c>
      <c r="E351" s="1">
        <f>C351-D351</f>
        <v>0.018400000000000194</v>
      </c>
      <c r="F351" s="1">
        <v>1.9907</v>
      </c>
      <c r="G351" s="13">
        <f>E350*$G$8</f>
        <v>0.003316999999999979</v>
      </c>
      <c r="H351" s="14">
        <f>F350+G351</f>
        <v>1.989417</v>
      </c>
      <c r="I351" s="15">
        <f>H351+G351</f>
        <v>1.992734</v>
      </c>
      <c r="J351" s="16">
        <f>K351+0.001</f>
        <v>1.9837829999999999</v>
      </c>
      <c r="K351" s="17">
        <f>F350-G351</f>
        <v>1.982783</v>
      </c>
      <c r="L351" s="18">
        <f>K351-G351</f>
        <v>1.979466</v>
      </c>
      <c r="M351" s="19">
        <f>H351-0.001</f>
        <v>1.988417</v>
      </c>
      <c r="N351" t="b">
        <f>AND(H351&gt;D351,H351&lt;C351)</f>
        <v>1</v>
      </c>
      <c r="O351" t="b">
        <f>AND(N351=1,I351&lt;C351)</f>
        <v>1</v>
      </c>
      <c r="P351" t="b">
        <f>AND(N351=1,O351=0,J351&lt;C351)</f>
        <v>0</v>
      </c>
      <c r="Q351" t="b">
        <f>AND(N351=1,O351=0,P351=0)</f>
        <v>0</v>
      </c>
      <c r="R351" s="8">
        <f>IF(O351=1,(I351-H351)*10000)</f>
        <v>33.170000000000144</v>
      </c>
      <c r="S351" s="8" t="b">
        <f>IF(P351=1,(J351-H351)*10000)</f>
        <v>0</v>
      </c>
      <c r="T351" s="8" t="b">
        <f>IF(Q351=1,(F351-H351)*10000)</f>
        <v>0</v>
      </c>
      <c r="U351" t="b">
        <f>AND(K351&lt;C351,K351&gt;D351)</f>
        <v>1</v>
      </c>
      <c r="V351" t="b">
        <f>AND(U351=1,L351&gt;D351)</f>
        <v>1</v>
      </c>
      <c r="W351" t="b">
        <f>AND(V351=0,U351=1,M351&lt;C351)</f>
        <v>0</v>
      </c>
      <c r="X351" t="b">
        <f>AND(U351=1,V351=0,W351=0)</f>
        <v>0</v>
      </c>
      <c r="Y351" s="8">
        <f>IF(V351=1,(K351-L351)*10000)</f>
        <v>33.170000000000144</v>
      </c>
      <c r="Z351" s="8" t="b">
        <f>IF(W351=1,(H351-M351)*10000)</f>
        <v>0</v>
      </c>
      <c r="AA351" s="8" t="b">
        <f>IF(X351=1,(K351-F351)*10000)</f>
        <v>0</v>
      </c>
    </row>
    <row r="352" spans="1:27" ht="12.75">
      <c r="A352" s="7">
        <v>39567</v>
      </c>
      <c r="B352" s="1">
        <v>1.9905</v>
      </c>
      <c r="C352" s="1">
        <v>1.9913</v>
      </c>
      <c r="D352" s="1">
        <v>1.9665</v>
      </c>
      <c r="E352" s="1">
        <f>C352-D352</f>
        <v>0.024800000000000155</v>
      </c>
      <c r="F352" s="1">
        <v>1.9696</v>
      </c>
      <c r="G352" s="13">
        <f>E351*$G$8</f>
        <v>0.00285200000000003</v>
      </c>
      <c r="H352" s="14">
        <f>F351+G352</f>
        <v>1.993552</v>
      </c>
      <c r="I352" s="15">
        <f>H352+G352</f>
        <v>1.996404</v>
      </c>
      <c r="J352" s="16">
        <f>K352+0.001</f>
        <v>1.9888479999999997</v>
      </c>
      <c r="K352" s="17">
        <f>F351-G352</f>
        <v>1.9878479999999998</v>
      </c>
      <c r="L352" s="18">
        <f>K352-G352</f>
        <v>1.9849959999999998</v>
      </c>
      <c r="M352" s="19">
        <f>H352-0.001</f>
        <v>1.992552</v>
      </c>
      <c r="N352" t="b">
        <f>AND(H352&gt;D352,H352&lt;C352)</f>
        <v>0</v>
      </c>
      <c r="O352" t="b">
        <f>AND(N352=1,I352&lt;C352)</f>
        <v>0</v>
      </c>
      <c r="P352" t="b">
        <f>AND(N352=1,O352=0,J352&lt;C352)</f>
        <v>0</v>
      </c>
      <c r="Q352" t="b">
        <f>AND(N352=1,O352=0,P352=0)</f>
        <v>0</v>
      </c>
      <c r="R352" s="8" t="b">
        <f>IF(O352=1,(I352-H352)*10000)</f>
        <v>0</v>
      </c>
      <c r="S352" s="8" t="b">
        <f>IF(P352=1,(J352-H352)*10000)</f>
        <v>0</v>
      </c>
      <c r="T352" s="8" t="b">
        <f>IF(Q352=1,(F352-H352)*10000)</f>
        <v>0</v>
      </c>
      <c r="U352" t="b">
        <f>AND(K352&lt;C352,K352&gt;D352)</f>
        <v>1</v>
      </c>
      <c r="V352" t="b">
        <f>AND(U352=1,L352&gt;D352)</f>
        <v>1</v>
      </c>
      <c r="W352" t="b">
        <f>AND(V352=0,U352=1,M352&lt;C352)</f>
        <v>0</v>
      </c>
      <c r="X352" t="b">
        <f>AND(U352=1,V352=0,W352=0)</f>
        <v>0</v>
      </c>
      <c r="Y352" s="8">
        <f>IF(V352=1,(K352-L352)*10000)</f>
        <v>28.520000000000767</v>
      </c>
      <c r="Z352" s="8" t="b">
        <f>IF(W352=1,(H352-M352)*10000)</f>
        <v>0</v>
      </c>
      <c r="AA352" s="8" t="b">
        <f>IF(X352=1,(K352-F352)*10000)</f>
        <v>0</v>
      </c>
    </row>
    <row r="353" spans="1:27" ht="12.75">
      <c r="A353" s="7">
        <v>39568</v>
      </c>
      <c r="B353" s="1">
        <v>1.9697</v>
      </c>
      <c r="C353" s="1">
        <v>1.9894</v>
      </c>
      <c r="D353" s="1">
        <v>1.9623</v>
      </c>
      <c r="E353" s="1">
        <f>C353-D353</f>
        <v>0.027100000000000124</v>
      </c>
      <c r="F353" s="1">
        <v>1.9875</v>
      </c>
      <c r="G353" s="13">
        <f>E352*$G$8</f>
        <v>0.003844000000000024</v>
      </c>
      <c r="H353" s="14">
        <f>F352+G353</f>
        <v>1.973444</v>
      </c>
      <c r="I353" s="15">
        <f>H353+G353</f>
        <v>1.977288</v>
      </c>
      <c r="J353" s="16">
        <f>K353+0.001</f>
        <v>1.966756</v>
      </c>
      <c r="K353" s="17">
        <f>F352-G353</f>
        <v>1.965756</v>
      </c>
      <c r="L353" s="18">
        <f>K353-G353</f>
        <v>1.961912</v>
      </c>
      <c r="M353" s="19">
        <f>H353-0.001</f>
        <v>1.972444</v>
      </c>
      <c r="N353" t="b">
        <f>AND(H353&gt;D353,H353&lt;C353)</f>
        <v>1</v>
      </c>
      <c r="O353" t="b">
        <f>AND(N353=1,I353&lt;C353)</f>
        <v>1</v>
      </c>
      <c r="P353" t="b">
        <f>AND(N353=1,O353=0,J353&lt;C353)</f>
        <v>0</v>
      </c>
      <c r="Q353" t="b">
        <f>AND(N353=1,O353=0,P353=0)</f>
        <v>0</v>
      </c>
      <c r="R353" s="8">
        <f>IF(O353=1,(I353-H353)*10000)</f>
        <v>38.439999999999586</v>
      </c>
      <c r="S353" s="8" t="b">
        <f>IF(P353=1,(J353-H353)*10000)</f>
        <v>0</v>
      </c>
      <c r="T353" s="8" t="b">
        <f>IF(Q353=1,(F353-H353)*10000)</f>
        <v>0</v>
      </c>
      <c r="U353" t="b">
        <f>AND(K353&lt;C353,K353&gt;D353)</f>
        <v>1</v>
      </c>
      <c r="V353" t="b">
        <f>AND(U353=1,L353&gt;D353)</f>
        <v>0</v>
      </c>
      <c r="W353" t="b">
        <f>AND(V353=0,U353=1,M353&lt;C353)</f>
        <v>1</v>
      </c>
      <c r="X353" t="b">
        <f>AND(U353=1,V353=0,W353=0)</f>
        <v>0</v>
      </c>
      <c r="Y353" s="8" t="b">
        <f>IF(V353=1,(K353-L353)*10000)</f>
        <v>0</v>
      </c>
      <c r="Z353" s="8">
        <f>IF(W353=1,(H353-M353)*10000)</f>
        <v>9.999999999998899</v>
      </c>
      <c r="AA353" s="8" t="b">
        <f>IF(X353=1,(K353-F353)*10000)</f>
        <v>0</v>
      </c>
    </row>
    <row r="354" spans="1:27" ht="12.75">
      <c r="A354" s="7">
        <v>39569</v>
      </c>
      <c r="B354" s="1">
        <v>1.9876</v>
      </c>
      <c r="C354" s="1">
        <v>1.9908000000000001</v>
      </c>
      <c r="D354" s="1">
        <v>1.9711</v>
      </c>
      <c r="E354" s="1">
        <f>C354-D354</f>
        <v>0.01970000000000005</v>
      </c>
      <c r="F354" s="1">
        <v>1.9762</v>
      </c>
      <c r="G354" s="13">
        <f>E353*$G$8</f>
        <v>0.004200500000000019</v>
      </c>
      <c r="H354" s="14">
        <f>F353+G354</f>
        <v>1.9917005</v>
      </c>
      <c r="I354" s="15">
        <f>H354+G354</f>
        <v>1.9959010000000001</v>
      </c>
      <c r="J354" s="16">
        <f>K354+0.001</f>
        <v>1.9842994999999999</v>
      </c>
      <c r="K354" s="17">
        <f>F353-G354</f>
        <v>1.9832995</v>
      </c>
      <c r="L354" s="18">
        <f>K354-G354</f>
        <v>1.979099</v>
      </c>
      <c r="M354" s="19">
        <f>H354-0.001</f>
        <v>1.9907005000000002</v>
      </c>
      <c r="N354" t="b">
        <f>AND(H354&gt;D354,H354&lt;C354)</f>
        <v>0</v>
      </c>
      <c r="O354" t="b">
        <f>AND(N354=1,I354&lt;C354)</f>
        <v>0</v>
      </c>
      <c r="P354" t="b">
        <f>AND(N354=1,O354=0,J354&lt;C354)</f>
        <v>0</v>
      </c>
      <c r="Q354" t="b">
        <f>AND(N354=1,O354=0,P354=0)</f>
        <v>0</v>
      </c>
      <c r="R354" s="8" t="b">
        <f>IF(O354=1,(I354-H354)*10000)</f>
        <v>0</v>
      </c>
      <c r="S354" s="8" t="b">
        <f>IF(P354=1,(J354-H354)*10000)</f>
        <v>0</v>
      </c>
      <c r="T354" s="8" t="b">
        <f>IF(Q354=1,(F354-H354)*10000)</f>
        <v>0</v>
      </c>
      <c r="U354" t="b">
        <f>AND(K354&lt;C354,K354&gt;D354)</f>
        <v>1</v>
      </c>
      <c r="V354" t="b">
        <f>AND(U354=1,L354&gt;D354)</f>
        <v>1</v>
      </c>
      <c r="W354" t="b">
        <f>AND(V354=0,U354=1,M354&lt;C354)</f>
        <v>0</v>
      </c>
      <c r="X354" t="b">
        <f>AND(U354=1,V354=0,W354=0)</f>
        <v>0</v>
      </c>
      <c r="Y354" s="8">
        <f>IF(V354=1,(K354-L354)*10000)</f>
        <v>42.005000000000514</v>
      </c>
      <c r="Z354" s="8" t="b">
        <f>IF(W354=1,(H354-M354)*10000)</f>
        <v>0</v>
      </c>
      <c r="AA354" s="8" t="b">
        <f>IF(X354=1,(K354-F354)*10000)</f>
        <v>0</v>
      </c>
    </row>
    <row r="355" spans="1:27" ht="12.75">
      <c r="A355" s="7">
        <v>39570</v>
      </c>
      <c r="B355" s="1">
        <v>1.9761000000000002</v>
      </c>
      <c r="C355" s="1">
        <v>1.9897</v>
      </c>
      <c r="D355" s="1">
        <v>1.9704000000000002</v>
      </c>
      <c r="E355" s="1">
        <f>C355-D355</f>
        <v>0.019299999999999873</v>
      </c>
      <c r="F355" s="1">
        <v>1.9717</v>
      </c>
      <c r="G355" s="13">
        <f>E354*$G$8</f>
        <v>0.003053500000000008</v>
      </c>
      <c r="H355" s="14">
        <f>F354+G355</f>
        <v>1.9792535</v>
      </c>
      <c r="I355" s="15">
        <f>H355+G355</f>
        <v>1.982307</v>
      </c>
      <c r="J355" s="16">
        <f>K355+0.001</f>
        <v>1.9741464999999998</v>
      </c>
      <c r="K355" s="17">
        <f>F354-G355</f>
        <v>1.9731465</v>
      </c>
      <c r="L355" s="18">
        <f>K355-G355</f>
        <v>1.9700929999999999</v>
      </c>
      <c r="M355" s="19">
        <f>H355-0.001</f>
        <v>1.9782535</v>
      </c>
      <c r="N355" t="b">
        <f>AND(H355&gt;D355,H355&lt;C355)</f>
        <v>1</v>
      </c>
      <c r="O355" t="b">
        <f>AND(N355=1,I355&lt;C355)</f>
        <v>1</v>
      </c>
      <c r="P355" t="b">
        <f>AND(N355=1,O355=0,J355&lt;C355)</f>
        <v>0</v>
      </c>
      <c r="Q355" t="b">
        <f>AND(N355=1,O355=0,P355=0)</f>
        <v>0</v>
      </c>
      <c r="R355" s="8">
        <f>IF(O355=1,(I355-H355)*10000)</f>
        <v>30.535000000000423</v>
      </c>
      <c r="S355" s="8" t="b">
        <f>IF(P355=1,(J355-H355)*10000)</f>
        <v>0</v>
      </c>
      <c r="T355" s="8" t="b">
        <f>IF(Q355=1,(F355-H355)*10000)</f>
        <v>0</v>
      </c>
      <c r="U355" t="b">
        <f>AND(K355&lt;C355,K355&gt;D355)</f>
        <v>1</v>
      </c>
      <c r="V355" t="b">
        <f>AND(U355=1,L355&gt;D355)</f>
        <v>0</v>
      </c>
      <c r="W355" t="b">
        <f>AND(V355=0,U355=1,M355&lt;C355)</f>
        <v>1</v>
      </c>
      <c r="X355" t="b">
        <f>AND(U355=1,V355=0,W355=0)</f>
        <v>0</v>
      </c>
      <c r="Y355" s="8" t="b">
        <f>IF(V355=1,(K355-L355)*10000)</f>
        <v>0</v>
      </c>
      <c r="Z355" s="8">
        <f>IF(W355=1,(H355-M355)*10000)</f>
        <v>9.999999999998899</v>
      </c>
      <c r="AA355" s="8" t="b">
        <f>IF(X355=1,(K355-F355)*10000)</f>
        <v>0</v>
      </c>
    </row>
    <row r="356" spans="1:27" ht="12.75">
      <c r="A356" s="7">
        <v>39573</v>
      </c>
      <c r="B356" s="1">
        <v>1.9731</v>
      </c>
      <c r="C356" s="1">
        <v>1.9784000000000002</v>
      </c>
      <c r="D356" s="1">
        <v>1.9654</v>
      </c>
      <c r="E356" s="1">
        <f>C356-D356</f>
        <v>0.013000000000000123</v>
      </c>
      <c r="F356" s="1">
        <v>1.9729</v>
      </c>
      <c r="G356" s="13">
        <f>E355*$G$8</f>
        <v>0.0029914999999999803</v>
      </c>
      <c r="H356" s="14">
        <f>F355+G356</f>
        <v>1.9746915</v>
      </c>
      <c r="I356" s="15">
        <f>H356+G356</f>
        <v>1.977683</v>
      </c>
      <c r="J356" s="16">
        <f>K356+0.001</f>
        <v>1.9697084999999999</v>
      </c>
      <c r="K356" s="17">
        <f>F355-G356</f>
        <v>1.9687085</v>
      </c>
      <c r="L356" s="18">
        <f>K356-G356</f>
        <v>1.965717</v>
      </c>
      <c r="M356" s="19">
        <f>H356-0.001</f>
        <v>1.9736915000000002</v>
      </c>
      <c r="N356" t="b">
        <f>AND(H356&gt;D356,H356&lt;C356)</f>
        <v>1</v>
      </c>
      <c r="O356" t="b">
        <f>AND(N356=1,I356&lt;C356)</f>
        <v>1</v>
      </c>
      <c r="P356" t="b">
        <f>AND(N356=1,O356=0,J356&lt;C356)</f>
        <v>0</v>
      </c>
      <c r="Q356" t="b">
        <f>AND(N356=1,O356=0,P356=0)</f>
        <v>0</v>
      </c>
      <c r="R356" s="8">
        <f>IF(O356=1,(I356-H356)*10000)</f>
        <v>29.915000000000358</v>
      </c>
      <c r="S356" s="8" t="b">
        <f>IF(P356=1,(J356-H356)*10000)</f>
        <v>0</v>
      </c>
      <c r="T356" s="8" t="b">
        <f>IF(Q356=1,(F356-H356)*10000)</f>
        <v>0</v>
      </c>
      <c r="U356" t="b">
        <f>AND(K356&lt;C356,K356&gt;D356)</f>
        <v>1</v>
      </c>
      <c r="V356" t="b">
        <f>AND(U356=1,L356&gt;D356)</f>
        <v>1</v>
      </c>
      <c r="W356" t="b">
        <f>AND(V356=0,U356=1,M356&lt;C356)</f>
        <v>0</v>
      </c>
      <c r="X356" t="b">
        <f>AND(U356=1,V356=0,W356=0)</f>
        <v>0</v>
      </c>
      <c r="Y356" s="8">
        <f>IF(V356=1,(K356-L356)*10000)</f>
        <v>29.915000000000358</v>
      </c>
      <c r="Z356" s="8" t="b">
        <f>IF(W356=1,(H356-M356)*10000)</f>
        <v>0</v>
      </c>
      <c r="AA356" s="8" t="b">
        <f>IF(X356=1,(K356-F356)*10000)</f>
        <v>0</v>
      </c>
    </row>
    <row r="357" spans="1:27" ht="12.75">
      <c r="A357" s="7">
        <v>39574</v>
      </c>
      <c r="B357" s="1">
        <v>1.9727999999999999</v>
      </c>
      <c r="C357" s="1">
        <v>1.9772</v>
      </c>
      <c r="D357" s="1">
        <v>1.9634</v>
      </c>
      <c r="E357" s="1">
        <f>C357-D357</f>
        <v>0.013800000000000034</v>
      </c>
      <c r="F357" s="1">
        <v>1.9733</v>
      </c>
      <c r="G357" s="13">
        <f>E356*$G$8</f>
        <v>0.002015000000000019</v>
      </c>
      <c r="H357" s="14">
        <f>F356+G357</f>
        <v>1.9749150000000002</v>
      </c>
      <c r="I357" s="15">
        <f>H357+G357</f>
        <v>1.9769300000000003</v>
      </c>
      <c r="J357" s="16">
        <f>K357+0.001</f>
        <v>1.9718849999999999</v>
      </c>
      <c r="K357" s="17">
        <f>F356-G357</f>
        <v>1.970885</v>
      </c>
      <c r="L357" s="18">
        <f>K357-G357</f>
        <v>1.96887</v>
      </c>
      <c r="M357" s="19">
        <f>H357-0.001</f>
        <v>1.9739150000000003</v>
      </c>
      <c r="N357" t="b">
        <f>AND(H357&gt;D357,H357&lt;C357)</f>
        <v>1</v>
      </c>
      <c r="O357" t="b">
        <f>AND(N357=1,I357&lt;C357)</f>
        <v>1</v>
      </c>
      <c r="P357" t="b">
        <f>AND(N357=1,O357=0,J357&lt;C357)</f>
        <v>0</v>
      </c>
      <c r="Q357" t="b">
        <f>AND(N357=1,O357=0,P357=0)</f>
        <v>0</v>
      </c>
      <c r="R357" s="8">
        <f>IF(O357=1,(I357-H357)*10000)</f>
        <v>20.150000000001</v>
      </c>
      <c r="S357" s="8" t="b">
        <f>IF(P357=1,(J357-H357)*10000)</f>
        <v>0</v>
      </c>
      <c r="T357" s="8" t="b">
        <f>IF(Q357=1,(F357-H357)*10000)</f>
        <v>0</v>
      </c>
      <c r="U357" t="b">
        <f>AND(K357&lt;C357,K357&gt;D357)</f>
        <v>1</v>
      </c>
      <c r="V357" t="b">
        <f>AND(U357=1,L357&gt;D357)</f>
        <v>1</v>
      </c>
      <c r="W357" t="b">
        <f>AND(V357=0,U357=1,M357&lt;C357)</f>
        <v>0</v>
      </c>
      <c r="X357" t="b">
        <f>AND(U357=1,V357=0,W357=0)</f>
        <v>0</v>
      </c>
      <c r="Y357" s="8">
        <f>IF(V357=1,(K357-L357)*10000)</f>
        <v>20.150000000001</v>
      </c>
      <c r="Z357" s="8" t="b">
        <f>IF(W357=1,(H357-M357)*10000)</f>
        <v>0</v>
      </c>
      <c r="AA357" s="8" t="b">
        <f>IF(X357=1,(K357-F357)*10000)</f>
        <v>0</v>
      </c>
    </row>
    <row r="358" spans="1:27" ht="12.75">
      <c r="A358" s="7">
        <v>39575</v>
      </c>
      <c r="B358" s="1">
        <v>1.9732</v>
      </c>
      <c r="C358" s="1">
        <v>1.9734</v>
      </c>
      <c r="D358" s="1">
        <v>1.9502000000000002</v>
      </c>
      <c r="E358" s="1">
        <f>C358-D358</f>
        <v>0.023199999999999887</v>
      </c>
      <c r="F358" s="1">
        <v>1.9542000000000002</v>
      </c>
      <c r="G358" s="13">
        <f>E357*$G$8</f>
        <v>0.0021390000000000055</v>
      </c>
      <c r="H358" s="14">
        <f>F357+G358</f>
        <v>1.9754390000000002</v>
      </c>
      <c r="I358" s="15">
        <f>H358+G358</f>
        <v>1.9775780000000003</v>
      </c>
      <c r="J358" s="16">
        <f>K358+0.001</f>
        <v>1.9721609999999998</v>
      </c>
      <c r="K358" s="17">
        <f>F357-G358</f>
        <v>1.971161</v>
      </c>
      <c r="L358" s="18">
        <f>K358-G358</f>
        <v>1.9690219999999998</v>
      </c>
      <c r="M358" s="19">
        <f>H358-0.001</f>
        <v>1.9744390000000003</v>
      </c>
      <c r="N358" t="b">
        <f>AND(H358&gt;D358,H358&lt;C358)</f>
        <v>0</v>
      </c>
      <c r="O358" t="b">
        <f>AND(N358=1,I358&lt;C358)</f>
        <v>0</v>
      </c>
      <c r="P358" t="b">
        <f>AND(N358=1,O358=0,J358&lt;C358)</f>
        <v>0</v>
      </c>
      <c r="Q358" t="b">
        <f>AND(N358=1,O358=0,P358=0)</f>
        <v>0</v>
      </c>
      <c r="R358" s="8" t="b">
        <f>IF(O358=1,(I358-H358)*10000)</f>
        <v>0</v>
      </c>
      <c r="S358" s="8" t="b">
        <f>IF(P358=1,(J358-H358)*10000)</f>
        <v>0</v>
      </c>
      <c r="T358" s="8" t="b">
        <f>IF(Q358=1,(F358-H358)*10000)</f>
        <v>0</v>
      </c>
      <c r="U358" t="b">
        <f>AND(K358&lt;C358,K358&gt;D358)</f>
        <v>1</v>
      </c>
      <c r="V358" t="b">
        <f>AND(U358=1,L358&gt;D358)</f>
        <v>1</v>
      </c>
      <c r="W358" t="b">
        <f>AND(V358=0,U358=1,M358&lt;C358)</f>
        <v>0</v>
      </c>
      <c r="X358" t="b">
        <f>AND(U358=1,V358=0,W358=0)</f>
        <v>0</v>
      </c>
      <c r="Y358" s="8">
        <f>IF(V358=1,(K358-L358)*10000)</f>
        <v>21.39000000000113</v>
      </c>
      <c r="Z358" s="8" t="b">
        <f>IF(W358=1,(H358-M358)*10000)</f>
        <v>0</v>
      </c>
      <c r="AA358" s="8" t="b">
        <f>IF(X358=1,(K358-F358)*10000)</f>
        <v>0</v>
      </c>
    </row>
    <row r="359" spans="1:27" ht="12.75">
      <c r="A359" s="7">
        <v>39576</v>
      </c>
      <c r="B359" s="1">
        <v>1.9541</v>
      </c>
      <c r="C359" s="1">
        <v>1.9621</v>
      </c>
      <c r="D359" s="1">
        <v>1.9503</v>
      </c>
      <c r="E359" s="1">
        <f>C359-D359</f>
        <v>0.011800000000000033</v>
      </c>
      <c r="F359" s="1">
        <v>1.9546999999999999</v>
      </c>
      <c r="G359" s="13">
        <f>E358*$G$8</f>
        <v>0.0035959999999999825</v>
      </c>
      <c r="H359" s="14">
        <f>F358+G359</f>
        <v>1.957796</v>
      </c>
      <c r="I359" s="15">
        <f>H359+G359</f>
        <v>1.961392</v>
      </c>
      <c r="J359" s="16">
        <f>K359+0.001</f>
        <v>1.9516040000000001</v>
      </c>
      <c r="K359" s="17">
        <f>F358-G359</f>
        <v>1.9506040000000002</v>
      </c>
      <c r="L359" s="18">
        <f>K359-G359</f>
        <v>1.9470080000000003</v>
      </c>
      <c r="M359" s="19">
        <f>H359-0.001</f>
        <v>1.9567960000000002</v>
      </c>
      <c r="N359" t="b">
        <f>AND(H359&gt;D359,H359&lt;C359)</f>
        <v>1</v>
      </c>
      <c r="O359" t="b">
        <f>AND(N359=1,I359&lt;C359)</f>
        <v>1</v>
      </c>
      <c r="P359" t="b">
        <f>AND(N359=1,O359=0,J359&lt;C359)</f>
        <v>0</v>
      </c>
      <c r="Q359" t="b">
        <f>AND(N359=1,O359=0,P359=0)</f>
        <v>0</v>
      </c>
      <c r="R359" s="8">
        <f>IF(O359=1,(I359-H359)*10000)</f>
        <v>35.959999999999326</v>
      </c>
      <c r="S359" s="8" t="b">
        <f>IF(P359=1,(J359-H359)*10000)</f>
        <v>0</v>
      </c>
      <c r="T359" s="8" t="b">
        <f>IF(Q359=1,(F359-H359)*10000)</f>
        <v>0</v>
      </c>
      <c r="U359" t="b">
        <f>AND(K359&lt;C359,K359&gt;D359)</f>
        <v>1</v>
      </c>
      <c r="V359" t="b">
        <f>AND(U359=1,L359&gt;D359)</f>
        <v>0</v>
      </c>
      <c r="W359" t="b">
        <f>AND(V359=0,U359=1,M359&lt;C359)</f>
        <v>1</v>
      </c>
      <c r="X359" t="b">
        <f>AND(U359=1,V359=0,W359=0)</f>
        <v>0</v>
      </c>
      <c r="Y359" s="8" t="b">
        <f>IF(V359=1,(K359-L359)*10000)</f>
        <v>0</v>
      </c>
      <c r="Z359" s="8">
        <f>IF(W359=1,(H359-M359)*10000)</f>
        <v>9.999999999998899</v>
      </c>
      <c r="AA359" s="8" t="b">
        <f>IF(X359=1,(K359-F359)*10000)</f>
        <v>0</v>
      </c>
    </row>
    <row r="360" spans="1:27" ht="12.75">
      <c r="A360" s="7">
        <v>39577</v>
      </c>
      <c r="B360" s="1">
        <v>1.9546000000000001</v>
      </c>
      <c r="C360" s="1">
        <v>1.9568</v>
      </c>
      <c r="D360" s="1">
        <v>1.9458000000000002</v>
      </c>
      <c r="E360" s="1">
        <f>C360-D360</f>
        <v>0.010999999999999899</v>
      </c>
      <c r="F360" s="1">
        <v>1.9538000000000002</v>
      </c>
      <c r="G360" s="13">
        <f>E359*$G$8</f>
        <v>0.001829000000000005</v>
      </c>
      <c r="H360" s="14">
        <f>F359+G360</f>
        <v>1.956529</v>
      </c>
      <c r="I360" s="15">
        <f>H360+G360</f>
        <v>1.958358</v>
      </c>
      <c r="J360" s="16">
        <f>K360+0.001</f>
        <v>1.9538709999999997</v>
      </c>
      <c r="K360" s="17">
        <f>F359-G360</f>
        <v>1.9528709999999998</v>
      </c>
      <c r="L360" s="18">
        <f>K360-G360</f>
        <v>1.9510419999999997</v>
      </c>
      <c r="M360" s="19">
        <f>H360-0.001</f>
        <v>1.955529</v>
      </c>
      <c r="N360" t="b">
        <f>AND(H360&gt;D360,H360&lt;C360)</f>
        <v>1</v>
      </c>
      <c r="O360" t="b">
        <f>AND(N360=1,I360&lt;C360)</f>
        <v>0</v>
      </c>
      <c r="P360" t="b">
        <f>AND(N360=1,O360=0,J360&lt;C360)</f>
        <v>1</v>
      </c>
      <c r="Q360" t="b">
        <f>AND(N360=1,O360=0,P360=0)</f>
        <v>0</v>
      </c>
      <c r="R360" s="8" t="b">
        <f>IF(O360=1,(I360-H360)*10000)</f>
        <v>0</v>
      </c>
      <c r="S360" s="8">
        <f>IF(P360=1,(J360-H360)*10000)</f>
        <v>-26.580000000002713</v>
      </c>
      <c r="T360" s="8" t="b">
        <f>IF(Q360=1,(F360-H360)*10000)</f>
        <v>0</v>
      </c>
      <c r="U360" t="b">
        <f>AND(K360&lt;C360,K360&gt;D360)</f>
        <v>1</v>
      </c>
      <c r="V360" t="b">
        <f>AND(U360=1,L360&gt;D360)</f>
        <v>1</v>
      </c>
      <c r="W360" t="b">
        <f>AND(V360=0,U360=1,M360&lt;C360)</f>
        <v>0</v>
      </c>
      <c r="X360" t="b">
        <f>AND(U360=1,V360=0,W360=0)</f>
        <v>0</v>
      </c>
      <c r="Y360" s="8">
        <f>IF(V360=1,(K360-L360)*10000)</f>
        <v>18.290000000000806</v>
      </c>
      <c r="Z360" s="8" t="b">
        <f>IF(W360=1,(H360-M360)*10000)</f>
        <v>0</v>
      </c>
      <c r="AA360" s="8" t="b">
        <f>IF(X360=1,(K360-F360)*10000)</f>
        <v>0</v>
      </c>
    </row>
    <row r="361" spans="1:27" ht="12.75">
      <c r="A361" s="7">
        <v>39580</v>
      </c>
      <c r="B361" s="1">
        <v>1.9506000000000001</v>
      </c>
      <c r="C361" s="1">
        <v>1.9634</v>
      </c>
      <c r="D361" s="1">
        <v>1.9442</v>
      </c>
      <c r="E361" s="1">
        <f>C361-D361</f>
        <v>0.019200000000000106</v>
      </c>
      <c r="F361" s="1">
        <v>1.957</v>
      </c>
      <c r="G361" s="13">
        <f>E360*$G$8</f>
        <v>0.0017049999999999843</v>
      </c>
      <c r="H361" s="14">
        <f>F360+G361</f>
        <v>1.9555050000000003</v>
      </c>
      <c r="I361" s="15">
        <f>H361+G361</f>
        <v>1.9572100000000003</v>
      </c>
      <c r="J361" s="16">
        <f>K361+0.001</f>
        <v>1.953095</v>
      </c>
      <c r="K361" s="17">
        <f>F360-G361</f>
        <v>1.9520950000000001</v>
      </c>
      <c r="L361" s="18">
        <f>K361-G361</f>
        <v>1.95039</v>
      </c>
      <c r="M361" s="19">
        <f>H361-0.001</f>
        <v>1.9545050000000004</v>
      </c>
      <c r="N361" t="b">
        <f>AND(H361&gt;D361,H361&lt;C361)</f>
        <v>1</v>
      </c>
      <c r="O361" t="b">
        <f>AND(N361=1,I361&lt;C361)</f>
        <v>1</v>
      </c>
      <c r="P361" t="b">
        <f>AND(N361=1,O361=0,J361&lt;C361)</f>
        <v>0</v>
      </c>
      <c r="Q361" t="b">
        <f>AND(N361=1,O361=0,P361=0)</f>
        <v>0</v>
      </c>
      <c r="R361" s="8">
        <f>IF(O361=1,(I361-H361)*10000)</f>
        <v>17.050000000000676</v>
      </c>
      <c r="S361" s="8" t="b">
        <f>IF(P361=1,(J361-H361)*10000)</f>
        <v>0</v>
      </c>
      <c r="T361" s="8" t="b">
        <f>IF(Q361=1,(F361-H361)*10000)</f>
        <v>0</v>
      </c>
      <c r="U361" t="b">
        <f>AND(K361&lt;C361,K361&gt;D361)</f>
        <v>1</v>
      </c>
      <c r="V361" t="b">
        <f>AND(U361=1,L361&gt;D361)</f>
        <v>1</v>
      </c>
      <c r="W361" t="b">
        <f>AND(V361=0,U361=1,M361&lt;C361)</f>
        <v>0</v>
      </c>
      <c r="X361" t="b">
        <f>AND(U361=1,V361=0,W361=0)</f>
        <v>0</v>
      </c>
      <c r="Y361" s="8">
        <f>IF(V361=1,(K361-L361)*10000)</f>
        <v>17.050000000000676</v>
      </c>
      <c r="Z361" s="8" t="b">
        <f>IF(W361=1,(H361-M361)*10000)</f>
        <v>0</v>
      </c>
      <c r="AA361" s="8" t="b">
        <f>IF(X361=1,(K361-F361)*10000)</f>
        <v>0</v>
      </c>
    </row>
    <row r="362" spans="1:27" ht="12.75">
      <c r="A362" s="7">
        <v>39581</v>
      </c>
      <c r="B362" s="1">
        <v>1.9568</v>
      </c>
      <c r="C362" s="1">
        <v>1.9589</v>
      </c>
      <c r="D362" s="1">
        <v>1.9418000000000002</v>
      </c>
      <c r="E362" s="1">
        <f>C362-D362</f>
        <v>0.017099999999999893</v>
      </c>
      <c r="F362" s="1">
        <v>1.9453</v>
      </c>
      <c r="G362" s="13">
        <f>E361*$G$8</f>
        <v>0.0029760000000000164</v>
      </c>
      <c r="H362" s="14">
        <f>F361+G362</f>
        <v>1.9599760000000002</v>
      </c>
      <c r="I362" s="15">
        <f>H362+G362</f>
        <v>1.9629520000000003</v>
      </c>
      <c r="J362" s="16">
        <f>K362+0.001</f>
        <v>1.9550239999999999</v>
      </c>
      <c r="K362" s="17">
        <f>F361-G362</f>
        <v>1.954024</v>
      </c>
      <c r="L362" s="18">
        <f>K362-G362</f>
        <v>1.951048</v>
      </c>
      <c r="M362" s="19">
        <f>H362-0.001</f>
        <v>1.9589760000000003</v>
      </c>
      <c r="N362" t="b">
        <f>AND(H362&gt;D362,H362&lt;C362)</f>
        <v>0</v>
      </c>
      <c r="O362" t="b">
        <f>AND(N362=1,I362&lt;C362)</f>
        <v>0</v>
      </c>
      <c r="P362" t="b">
        <f>AND(N362=1,O362=0,J362&lt;C362)</f>
        <v>0</v>
      </c>
      <c r="Q362" t="b">
        <f>AND(N362=1,O362=0,P362=0)</f>
        <v>0</v>
      </c>
      <c r="R362" s="8" t="b">
        <f>IF(O362=1,(I362-H362)*10000)</f>
        <v>0</v>
      </c>
      <c r="S362" s="8" t="b">
        <f>IF(P362=1,(J362-H362)*10000)</f>
        <v>0</v>
      </c>
      <c r="T362" s="8" t="b">
        <f>IF(Q362=1,(F362-H362)*10000)</f>
        <v>0</v>
      </c>
      <c r="U362" t="b">
        <f>AND(K362&lt;C362,K362&gt;D362)</f>
        <v>1</v>
      </c>
      <c r="V362" t="b">
        <f>AND(U362=1,L362&gt;D362)</f>
        <v>1</v>
      </c>
      <c r="W362" t="b">
        <f>AND(V362=0,U362=1,M362&lt;C362)</f>
        <v>0</v>
      </c>
      <c r="X362" t="b">
        <f>AND(U362=1,V362=0,W362=0)</f>
        <v>0</v>
      </c>
      <c r="Y362" s="8">
        <f>IF(V362=1,(K362-L362)*10000)</f>
        <v>29.760000000000897</v>
      </c>
      <c r="Z362" s="8" t="b">
        <f>IF(W362=1,(H362-M362)*10000)</f>
        <v>0</v>
      </c>
      <c r="AA362" s="8" t="b">
        <f>IF(X362=1,(K362-F362)*10000)</f>
        <v>0</v>
      </c>
    </row>
    <row r="363" spans="1:27" ht="12.75">
      <c r="A363" s="7">
        <v>39582</v>
      </c>
      <c r="B363" s="1">
        <v>1.9452</v>
      </c>
      <c r="C363" s="1">
        <v>1.9473</v>
      </c>
      <c r="D363" s="1">
        <v>1.9362</v>
      </c>
      <c r="E363" s="1">
        <f>C363-D363</f>
        <v>0.01110000000000011</v>
      </c>
      <c r="F363" s="1">
        <v>1.9466</v>
      </c>
      <c r="G363" s="13">
        <f>E362*$G$8</f>
        <v>0.0026504999999999836</v>
      </c>
      <c r="H363" s="14">
        <f>F362+G363</f>
        <v>1.9479505</v>
      </c>
      <c r="I363" s="15">
        <f>H363+G363</f>
        <v>1.9506009999999998</v>
      </c>
      <c r="J363" s="16">
        <f>K363+0.001</f>
        <v>1.9436495</v>
      </c>
      <c r="K363" s="17">
        <f>F362-G363</f>
        <v>1.9426495000000001</v>
      </c>
      <c r="L363" s="18">
        <f>K363-G363</f>
        <v>1.9399990000000003</v>
      </c>
      <c r="M363" s="19">
        <f>H363-0.001</f>
        <v>1.9469505</v>
      </c>
      <c r="N363" t="b">
        <f>AND(H363&gt;D363,H363&lt;C363)</f>
        <v>0</v>
      </c>
      <c r="O363" t="b">
        <f>AND(N363=1,I363&lt;C363)</f>
        <v>0</v>
      </c>
      <c r="P363" t="b">
        <f>AND(N363=1,O363=0,J363&lt;C363)</f>
        <v>0</v>
      </c>
      <c r="Q363" t="b">
        <f>AND(N363=1,O363=0,P363=0)</f>
        <v>0</v>
      </c>
      <c r="R363" s="8" t="b">
        <f>IF(O363=1,(I363-H363)*10000)</f>
        <v>0</v>
      </c>
      <c r="S363" s="8" t="b">
        <f>IF(P363=1,(J363-H363)*10000)</f>
        <v>0</v>
      </c>
      <c r="T363" s="8" t="b">
        <f>IF(Q363=1,(F363-H363)*10000)</f>
        <v>0</v>
      </c>
      <c r="U363" t="b">
        <f>AND(K363&lt;C363,K363&gt;D363)</f>
        <v>1</v>
      </c>
      <c r="V363" t="b">
        <f>AND(U363=1,L363&gt;D363)</f>
        <v>1</v>
      </c>
      <c r="W363" t="b">
        <f>AND(V363=0,U363=1,M363&lt;C363)</f>
        <v>0</v>
      </c>
      <c r="X363" t="b">
        <f>AND(U363=1,V363=0,W363=0)</f>
        <v>0</v>
      </c>
      <c r="Y363" s="8">
        <f>IF(V363=1,(K363-L363)*10000)</f>
        <v>26.50499999999889</v>
      </c>
      <c r="Z363" s="8" t="b">
        <f>IF(W363=1,(H363-M363)*10000)</f>
        <v>0</v>
      </c>
      <c r="AA363" s="8" t="b">
        <f>IF(X363=1,(K363-F363)*10000)</f>
        <v>0</v>
      </c>
    </row>
    <row r="364" spans="1:27" ht="12.75">
      <c r="A364" s="7">
        <v>39583</v>
      </c>
      <c r="B364" s="1">
        <v>1.9465</v>
      </c>
      <c r="C364" s="1">
        <v>1.9500000000000002</v>
      </c>
      <c r="D364" s="1">
        <v>1.9403000000000001</v>
      </c>
      <c r="E364" s="1">
        <f>C364-D364</f>
        <v>0.009700000000000042</v>
      </c>
      <c r="F364" s="1">
        <v>1.9479000000000002</v>
      </c>
      <c r="G364" s="13">
        <f>E363*$G$8</f>
        <v>0.001720500000000017</v>
      </c>
      <c r="H364" s="14">
        <f>F363+G364</f>
        <v>1.9483205000000001</v>
      </c>
      <c r="I364" s="15">
        <f>H364+G364</f>
        <v>1.9500410000000001</v>
      </c>
      <c r="J364" s="16">
        <f>K364+0.001</f>
        <v>1.9458795</v>
      </c>
      <c r="K364" s="17">
        <f>F363-G364</f>
        <v>1.9448795</v>
      </c>
      <c r="L364" s="18">
        <f>K364-G364</f>
        <v>1.943159</v>
      </c>
      <c r="M364" s="19">
        <f>H364-0.001</f>
        <v>1.9473205000000002</v>
      </c>
      <c r="N364" t="b">
        <f>AND(H364&gt;D364,H364&lt;C364)</f>
        <v>1</v>
      </c>
      <c r="O364" t="b">
        <f>AND(N364=1,I364&lt;C364)</f>
        <v>0</v>
      </c>
      <c r="P364" t="b">
        <f>AND(N364=1,O364=0,J364&lt;C364)</f>
        <v>1</v>
      </c>
      <c r="Q364" t="b">
        <f>AND(N364=1,O364=0,P364=0)</f>
        <v>0</v>
      </c>
      <c r="R364" s="8" t="b">
        <f>IF(O364=1,(I364-H364)*10000)</f>
        <v>0</v>
      </c>
      <c r="S364" s="8">
        <f>IF(P364=1,(J364-H364)*10000)</f>
        <v>-24.410000000001375</v>
      </c>
      <c r="T364" s="8" t="b">
        <f>IF(Q364=1,(F364-H364)*10000)</f>
        <v>0</v>
      </c>
      <c r="U364" t="b">
        <f>AND(K364&lt;C364,K364&gt;D364)</f>
        <v>1</v>
      </c>
      <c r="V364" t="b">
        <f>AND(U364=1,L364&gt;D364)</f>
        <v>1</v>
      </c>
      <c r="W364" t="b">
        <f>AND(V364=0,U364=1,M364&lt;C364)</f>
        <v>0</v>
      </c>
      <c r="X364" t="b">
        <f>AND(U364=1,V364=0,W364=0)</f>
        <v>0</v>
      </c>
      <c r="Y364" s="8">
        <f>IF(V364=1,(K364-L364)*10000)</f>
        <v>17.205000000000137</v>
      </c>
      <c r="Z364" s="8" t="b">
        <f>IF(W364=1,(H364-M364)*10000)</f>
        <v>0</v>
      </c>
      <c r="AA364" s="8" t="b">
        <f>IF(X364=1,(K364-F364)*10000)</f>
        <v>0</v>
      </c>
    </row>
    <row r="365" spans="1:27" ht="12.75">
      <c r="A365" s="7">
        <v>39584</v>
      </c>
      <c r="B365" s="1">
        <v>1.9477000000000002</v>
      </c>
      <c r="C365" s="1">
        <v>1.9598</v>
      </c>
      <c r="D365" s="1">
        <v>1.9441000000000002</v>
      </c>
      <c r="E365" s="1">
        <f>C365-D365</f>
        <v>0.015699999999999825</v>
      </c>
      <c r="F365" s="1">
        <v>1.9569</v>
      </c>
      <c r="G365" s="13">
        <f>E364*$G$8</f>
        <v>0.0015035000000000066</v>
      </c>
      <c r="H365" s="14">
        <f>F364+G365</f>
        <v>1.9494035000000003</v>
      </c>
      <c r="I365" s="15">
        <f>H365+G365</f>
        <v>1.9509070000000004</v>
      </c>
      <c r="J365" s="16">
        <f>K365+0.001</f>
        <v>1.9473965</v>
      </c>
      <c r="K365" s="17">
        <f>F364-G365</f>
        <v>1.9463965</v>
      </c>
      <c r="L365" s="18">
        <f>K365-G365</f>
        <v>1.944893</v>
      </c>
      <c r="M365" s="19">
        <f>H365-0.001</f>
        <v>1.9484035000000004</v>
      </c>
      <c r="N365" t="b">
        <f>AND(H365&gt;D365,H365&lt;C365)</f>
        <v>1</v>
      </c>
      <c r="O365" t="b">
        <f>AND(N365=1,I365&lt;C365)</f>
        <v>1</v>
      </c>
      <c r="P365" t="b">
        <f>AND(N365=1,O365=0,J365&lt;C365)</f>
        <v>0</v>
      </c>
      <c r="Q365" t="b">
        <f>AND(N365=1,O365=0,P365=0)</f>
        <v>0</v>
      </c>
      <c r="R365" s="8">
        <f>IF(O365=1,(I365-H365)*10000)</f>
        <v>15.03500000000102</v>
      </c>
      <c r="S365" s="8" t="b">
        <f>IF(P365=1,(J365-H365)*10000)</f>
        <v>0</v>
      </c>
      <c r="T365" s="8" t="b">
        <f>IF(Q365=1,(F365-H365)*10000)</f>
        <v>0</v>
      </c>
      <c r="U365" t="b">
        <f>AND(K365&lt;C365,K365&gt;D365)</f>
        <v>1</v>
      </c>
      <c r="V365" t="b">
        <f>AND(U365=1,L365&gt;D365)</f>
        <v>1</v>
      </c>
      <c r="W365" t="b">
        <f>AND(V365=0,U365=1,M365&lt;C365)</f>
        <v>0</v>
      </c>
      <c r="X365" t="b">
        <f>AND(U365=1,V365=0,W365=0)</f>
        <v>0</v>
      </c>
      <c r="Y365" s="8">
        <f>IF(V365=1,(K365-L365)*10000)</f>
        <v>15.03500000000102</v>
      </c>
      <c r="Z365" s="8" t="b">
        <f>IF(W365=1,(H365-M365)*10000)</f>
        <v>0</v>
      </c>
      <c r="AA365" s="8" t="b">
        <f>IF(X365=1,(K365-F365)*10000)</f>
        <v>0</v>
      </c>
    </row>
    <row r="366" spans="1:27" ht="12.75">
      <c r="A366" s="7">
        <v>39587</v>
      </c>
      <c r="B366" s="1">
        <v>1.957</v>
      </c>
      <c r="C366" s="1">
        <v>1.9623</v>
      </c>
      <c r="D366" s="1">
        <v>1.9453</v>
      </c>
      <c r="E366" s="1">
        <f>C366-D366</f>
        <v>0.016999999999999904</v>
      </c>
      <c r="F366" s="1">
        <v>1.9487</v>
      </c>
      <c r="G366" s="13">
        <f>E365*$G$8</f>
        <v>0.002433499999999973</v>
      </c>
      <c r="H366" s="14">
        <f>F365+G366</f>
        <v>1.9593335</v>
      </c>
      <c r="I366" s="15">
        <f>H366+G366</f>
        <v>1.961767</v>
      </c>
      <c r="J366" s="16">
        <f>K366+0.001</f>
        <v>1.9554665</v>
      </c>
      <c r="K366" s="17">
        <f>F365-G366</f>
        <v>1.9544665</v>
      </c>
      <c r="L366" s="18">
        <f>K366-G366</f>
        <v>1.9520330000000001</v>
      </c>
      <c r="M366" s="19">
        <f>H366-0.001</f>
        <v>1.9583335000000002</v>
      </c>
      <c r="N366" t="b">
        <f>AND(H366&gt;D366,H366&lt;C366)</f>
        <v>1</v>
      </c>
      <c r="O366" t="b">
        <f>AND(N366=1,I366&lt;C366)</f>
        <v>1</v>
      </c>
      <c r="P366" t="b">
        <f>AND(N366=1,O366=0,J366&lt;C366)</f>
        <v>0</v>
      </c>
      <c r="Q366" t="b">
        <f>AND(N366=1,O366=0,P366=0)</f>
        <v>0</v>
      </c>
      <c r="R366" s="8">
        <f>IF(O366=1,(I366-H366)*10000)</f>
        <v>24.334999999999773</v>
      </c>
      <c r="S366" s="8" t="b">
        <f>IF(P366=1,(J366-H366)*10000)</f>
        <v>0</v>
      </c>
      <c r="T366" s="8" t="b">
        <f>IF(Q366=1,(F366-H366)*10000)</f>
        <v>0</v>
      </c>
      <c r="U366" t="b">
        <f>AND(K366&lt;C366,K366&gt;D366)</f>
        <v>1</v>
      </c>
      <c r="V366" t="b">
        <f>AND(U366=1,L366&gt;D366)</f>
        <v>1</v>
      </c>
      <c r="W366" t="b">
        <f>AND(V366=0,U366=1,M366&lt;C366)</f>
        <v>0</v>
      </c>
      <c r="X366" t="b">
        <f>AND(U366=1,V366=0,W366=0)</f>
        <v>0</v>
      </c>
      <c r="Y366" s="8">
        <f>IF(V366=1,(K366-L366)*10000)</f>
        <v>24.334999999999773</v>
      </c>
      <c r="Z366" s="8" t="b">
        <f>IF(W366=1,(H366-M366)*10000)</f>
        <v>0</v>
      </c>
      <c r="AA366" s="8" t="b">
        <f>IF(X366=1,(K366-F366)*10000)</f>
        <v>0</v>
      </c>
    </row>
    <row r="367" spans="1:27" ht="12.75">
      <c r="A367" s="7">
        <v>39588</v>
      </c>
      <c r="B367" s="1">
        <v>1.9489</v>
      </c>
      <c r="C367" s="1">
        <v>1.9719000000000002</v>
      </c>
      <c r="D367" s="1">
        <v>1.948</v>
      </c>
      <c r="E367" s="1">
        <f>C367-D367</f>
        <v>0.023900000000000254</v>
      </c>
      <c r="F367" s="1">
        <v>1.9673</v>
      </c>
      <c r="G367" s="13">
        <f>E366*$G$8</f>
        <v>0.002634999999999985</v>
      </c>
      <c r="H367" s="14">
        <f>F366+G367</f>
        <v>1.951335</v>
      </c>
      <c r="I367" s="15">
        <f>H367+G367</f>
        <v>1.95397</v>
      </c>
      <c r="J367" s="16">
        <f>K367+0.001</f>
        <v>1.947065</v>
      </c>
      <c r="K367" s="17">
        <f>F366-G367</f>
        <v>1.9460650000000002</v>
      </c>
      <c r="L367" s="18">
        <f>K367-G367</f>
        <v>1.9434300000000002</v>
      </c>
      <c r="M367" s="19">
        <f>H367-0.001</f>
        <v>1.9503350000000002</v>
      </c>
      <c r="N367" t="b">
        <f>AND(H367&gt;D367,H367&lt;C367)</f>
        <v>1</v>
      </c>
      <c r="O367" t="b">
        <f>AND(N367=1,I367&lt;C367)</f>
        <v>1</v>
      </c>
      <c r="P367" t="b">
        <f>AND(N367=1,O367=0,J367&lt;C367)</f>
        <v>0</v>
      </c>
      <c r="Q367" t="b">
        <f>AND(N367=1,O367=0,P367=0)</f>
        <v>0</v>
      </c>
      <c r="R367" s="8">
        <f>IF(O367=1,(I367-H367)*10000)</f>
        <v>26.34999999999943</v>
      </c>
      <c r="S367" s="8" t="b">
        <f>IF(P367=1,(J367-H367)*10000)</f>
        <v>0</v>
      </c>
      <c r="T367" s="8" t="b">
        <f>IF(Q367=1,(F367-H367)*10000)</f>
        <v>0</v>
      </c>
      <c r="U367" t="b">
        <f>AND(K367&lt;C367,K367&gt;D367)</f>
        <v>0</v>
      </c>
      <c r="V367" t="b">
        <f>AND(U367=1,L367&gt;D367)</f>
        <v>0</v>
      </c>
      <c r="W367" t="b">
        <f>AND(V367=0,U367=1,M367&lt;C367)</f>
        <v>0</v>
      </c>
      <c r="X367" t="b">
        <f>AND(U367=1,V367=0,W367=0)</f>
        <v>0</v>
      </c>
      <c r="Y367" s="8" t="b">
        <f>IF(V367=1,(K367-L367)*10000)</f>
        <v>0</v>
      </c>
      <c r="Z367" s="8" t="b">
        <f>IF(W367=1,(H367-M367)*10000)</f>
        <v>0</v>
      </c>
      <c r="AA367" s="8" t="b">
        <f>IF(X367=1,(K367-F367)*10000)</f>
        <v>0</v>
      </c>
    </row>
    <row r="368" spans="1:27" ht="12.75">
      <c r="A368" s="7">
        <v>39589</v>
      </c>
      <c r="B368" s="1">
        <v>1.9672</v>
      </c>
      <c r="C368" s="1">
        <v>1.9736</v>
      </c>
      <c r="D368" s="1">
        <v>1.9612</v>
      </c>
      <c r="E368" s="1">
        <f>C368-D368</f>
        <v>0.012399999999999967</v>
      </c>
      <c r="F368" s="1">
        <v>1.972</v>
      </c>
      <c r="G368" s="13">
        <f>E367*$G$8</f>
        <v>0.0037045000000000394</v>
      </c>
      <c r="H368" s="14">
        <f>F367+G368</f>
        <v>1.9710045</v>
      </c>
      <c r="I368" s="15">
        <f>H368+G368</f>
        <v>1.974709</v>
      </c>
      <c r="J368" s="16">
        <f>K368+0.001</f>
        <v>1.9645955</v>
      </c>
      <c r="K368" s="17">
        <f>F367-G368</f>
        <v>1.9635955</v>
      </c>
      <c r="L368" s="18">
        <f>K368-G368</f>
        <v>1.959891</v>
      </c>
      <c r="M368" s="19">
        <f>H368-0.001</f>
        <v>1.9700045000000002</v>
      </c>
      <c r="N368" t="b">
        <f>AND(H368&gt;D368,H368&lt;C368)</f>
        <v>1</v>
      </c>
      <c r="O368" t="b">
        <f>AND(N368=1,I368&lt;C368)</f>
        <v>0</v>
      </c>
      <c r="P368" t="b">
        <f>AND(N368=1,O368=0,J368&lt;C368)</f>
        <v>1</v>
      </c>
      <c r="Q368" t="b">
        <f>AND(N368=1,O368=0,P368=0)</f>
        <v>0</v>
      </c>
      <c r="R368" s="8" t="b">
        <f>IF(O368=1,(I368-H368)*10000)</f>
        <v>0</v>
      </c>
      <c r="S368" s="8">
        <f>IF(P368=1,(J368-H368)*10000)</f>
        <v>-64.09000000000108</v>
      </c>
      <c r="T368" s="8" t="b">
        <f>IF(Q368=1,(F368-H368)*10000)</f>
        <v>0</v>
      </c>
      <c r="U368" t="b">
        <f>AND(K368&lt;C368,K368&gt;D368)</f>
        <v>1</v>
      </c>
      <c r="V368" t="b">
        <f>AND(U368=1,L368&gt;D368)</f>
        <v>0</v>
      </c>
      <c r="W368" t="b">
        <f>AND(V368=0,U368=1,M368&lt;C368)</f>
        <v>1</v>
      </c>
      <c r="X368" t="b">
        <f>AND(U368=1,V368=0,W368=0)</f>
        <v>0</v>
      </c>
      <c r="Y368" s="8" t="b">
        <f>IF(V368=1,(K368-L368)*10000)</f>
        <v>0</v>
      </c>
      <c r="Z368" s="8">
        <f>IF(W368=1,(H368-M368)*10000)</f>
        <v>9.999999999998899</v>
      </c>
      <c r="AA368" s="8" t="b">
        <f>IF(X368=1,(K368-F368)*10000)</f>
        <v>0</v>
      </c>
    </row>
    <row r="369" spans="1:27" ht="12.75">
      <c r="A369" s="7">
        <v>39590</v>
      </c>
      <c r="B369" s="1">
        <v>1.9717</v>
      </c>
      <c r="C369" s="1">
        <v>1.9849</v>
      </c>
      <c r="D369" s="1">
        <v>1.9686</v>
      </c>
      <c r="E369" s="1">
        <f>C369-D369</f>
        <v>0.016300000000000203</v>
      </c>
      <c r="F369" s="1">
        <v>1.9797</v>
      </c>
      <c r="G369" s="13">
        <f>E368*$G$8</f>
        <v>0.001921999999999995</v>
      </c>
      <c r="H369" s="14">
        <f>F368+G369</f>
        <v>1.973922</v>
      </c>
      <c r="I369" s="15">
        <f>H369+G369</f>
        <v>1.975844</v>
      </c>
      <c r="J369" s="16">
        <f>K369+0.001</f>
        <v>1.9710779999999999</v>
      </c>
      <c r="K369" s="17">
        <f>F368-G369</f>
        <v>1.970078</v>
      </c>
      <c r="L369" s="18">
        <f>K369-G369</f>
        <v>1.968156</v>
      </c>
      <c r="M369" s="19">
        <f>H369-0.001</f>
        <v>1.972922</v>
      </c>
      <c r="N369" t="b">
        <f>AND(H369&gt;D369,H369&lt;C369)</f>
        <v>1</v>
      </c>
      <c r="O369" t="b">
        <f>AND(N369=1,I369&lt;C369)</f>
        <v>1</v>
      </c>
      <c r="P369" t="b">
        <f>AND(N369=1,O369=0,J369&lt;C369)</f>
        <v>0</v>
      </c>
      <c r="Q369" t="b">
        <f>AND(N369=1,O369=0,P369=0)</f>
        <v>0</v>
      </c>
      <c r="R369" s="8">
        <f>IF(O369=1,(I369-H369)*10000)</f>
        <v>19.219999999999793</v>
      </c>
      <c r="S369" s="8" t="b">
        <f>IF(P369=1,(J369-H369)*10000)</f>
        <v>0</v>
      </c>
      <c r="T369" s="8" t="b">
        <f>IF(Q369=1,(F369-H369)*10000)</f>
        <v>0</v>
      </c>
      <c r="U369" t="b">
        <f>AND(K369&lt;C369,K369&gt;D369)</f>
        <v>1</v>
      </c>
      <c r="V369" t="b">
        <f>AND(U369=1,L369&gt;D369)</f>
        <v>0</v>
      </c>
      <c r="W369" t="b">
        <f>AND(V369=0,U369=1,M369&lt;C369)</f>
        <v>1</v>
      </c>
      <c r="X369" t="b">
        <f>AND(U369=1,V369=0,W369=0)</f>
        <v>0</v>
      </c>
      <c r="Y369" s="8" t="b">
        <f>IF(V369=1,(K369-L369)*10000)</f>
        <v>0</v>
      </c>
      <c r="Z369" s="8">
        <f>IF(W369=1,(H369-M369)*10000)</f>
        <v>9.999999999998899</v>
      </c>
      <c r="AA369" s="8" t="b">
        <f>IF(X369=1,(K369-F369)*10000)</f>
        <v>0</v>
      </c>
    </row>
    <row r="370" spans="1:27" ht="12.75">
      <c r="A370" s="7">
        <v>39591</v>
      </c>
      <c r="B370" s="1">
        <v>1.9796</v>
      </c>
      <c r="C370" s="1">
        <v>1.9852</v>
      </c>
      <c r="D370" s="1">
        <v>1.9754</v>
      </c>
      <c r="E370" s="1">
        <f>C370-D370</f>
        <v>0.009800000000000031</v>
      </c>
      <c r="F370" s="1">
        <v>1.98</v>
      </c>
      <c r="G370" s="13">
        <f>E369*$G$8</f>
        <v>0.0025265000000000313</v>
      </c>
      <c r="H370" s="14">
        <f>F369+G370</f>
        <v>1.9822265000000001</v>
      </c>
      <c r="I370" s="15">
        <f>H370+G370</f>
        <v>1.9847530000000002</v>
      </c>
      <c r="J370" s="16">
        <f>K370+0.001</f>
        <v>1.9781734999999998</v>
      </c>
      <c r="K370" s="17">
        <f>F369-G370</f>
        <v>1.9771735</v>
      </c>
      <c r="L370" s="18">
        <f>K370-G370</f>
        <v>1.9746469999999998</v>
      </c>
      <c r="M370" s="19">
        <f>H370-0.001</f>
        <v>1.9812265000000002</v>
      </c>
      <c r="N370" t="b">
        <f>AND(H370&gt;D370,H370&lt;C370)</f>
        <v>1</v>
      </c>
      <c r="O370" t="b">
        <f>AND(N370=1,I370&lt;C370)</f>
        <v>1</v>
      </c>
      <c r="P370" t="b">
        <f>AND(N370=1,O370=0,J370&lt;C370)</f>
        <v>0</v>
      </c>
      <c r="Q370" t="b">
        <f>AND(N370=1,O370=0,P370=0)</f>
        <v>0</v>
      </c>
      <c r="R370" s="8">
        <f>IF(O370=1,(I370-H370)*10000)</f>
        <v>25.26500000000098</v>
      </c>
      <c r="S370" s="8" t="b">
        <f>IF(P370=1,(J370-H370)*10000)</f>
        <v>0</v>
      </c>
      <c r="T370" s="8" t="b">
        <f>IF(Q370=1,(F370-H370)*10000)</f>
        <v>0</v>
      </c>
      <c r="U370" t="b">
        <f>AND(K370&lt;C370,K370&gt;D370)</f>
        <v>1</v>
      </c>
      <c r="V370" t="b">
        <f>AND(U370=1,L370&gt;D370)</f>
        <v>0</v>
      </c>
      <c r="W370" t="b">
        <f>AND(V370=0,U370=1,M370&lt;C370)</f>
        <v>1</v>
      </c>
      <c r="X370" t="b">
        <f>AND(U370=1,V370=0,W370=0)</f>
        <v>0</v>
      </c>
      <c r="Y370" s="8" t="b">
        <f>IF(V370=1,(K370-L370)*10000)</f>
        <v>0</v>
      </c>
      <c r="Z370" s="8">
        <f>IF(W370=1,(H370-M370)*10000)</f>
        <v>9.999999999998899</v>
      </c>
      <c r="AA370" s="8" t="b">
        <f>IF(X370=1,(K370-F370)*10000)</f>
        <v>0</v>
      </c>
    </row>
    <row r="371" spans="1:27" ht="12.75">
      <c r="A371" s="7">
        <v>39594</v>
      </c>
      <c r="B371" s="1">
        <v>1.9812</v>
      </c>
      <c r="C371" s="1">
        <v>1.9831</v>
      </c>
      <c r="D371" s="1">
        <v>1.9757</v>
      </c>
      <c r="E371" s="1">
        <f>C371-D371</f>
        <v>0.007400000000000073</v>
      </c>
      <c r="F371" s="1">
        <v>1.9816</v>
      </c>
      <c r="G371" s="13">
        <f>E370*$G$8</f>
        <v>0.0015190000000000047</v>
      </c>
      <c r="H371" s="14">
        <f>F370+G371</f>
        <v>1.981519</v>
      </c>
      <c r="I371" s="15">
        <f>H371+G371</f>
        <v>1.983038</v>
      </c>
      <c r="J371" s="16">
        <f>K371+0.001</f>
        <v>1.9794809999999998</v>
      </c>
      <c r="K371" s="17">
        <f>F370-G371</f>
        <v>1.978481</v>
      </c>
      <c r="L371" s="18">
        <f>K371-G371</f>
        <v>1.9769619999999999</v>
      </c>
      <c r="M371" s="19">
        <f>H371-0.001</f>
        <v>1.9805190000000001</v>
      </c>
      <c r="N371" t="b">
        <f>AND(H371&gt;D371,H371&lt;C371)</f>
        <v>1</v>
      </c>
      <c r="O371" t="b">
        <f>AND(N371=1,I371&lt;C371)</f>
        <v>1</v>
      </c>
      <c r="P371" t="b">
        <f>AND(N371=1,O371=0,J371&lt;C371)</f>
        <v>0</v>
      </c>
      <c r="Q371" t="b">
        <f>AND(N371=1,O371=0,P371=0)</f>
        <v>0</v>
      </c>
      <c r="R371" s="8">
        <f>IF(O371=1,(I371-H371)*10000)</f>
        <v>15.190000000000481</v>
      </c>
      <c r="S371" s="8" t="b">
        <f>IF(P371=1,(J371-H371)*10000)</f>
        <v>0</v>
      </c>
      <c r="T371" s="8" t="b">
        <f>IF(Q371=1,(F371-H371)*10000)</f>
        <v>0</v>
      </c>
      <c r="U371" t="b">
        <f>AND(K371&lt;C371,K371&gt;D371)</f>
        <v>1</v>
      </c>
      <c r="V371" t="b">
        <f>AND(U371=1,L371&gt;D371)</f>
        <v>1</v>
      </c>
      <c r="W371" t="b">
        <f>AND(V371=0,U371=1,M371&lt;C371)</f>
        <v>0</v>
      </c>
      <c r="X371" t="b">
        <f>AND(U371=1,V371=0,W371=0)</f>
        <v>0</v>
      </c>
      <c r="Y371" s="8">
        <f>IF(V371=1,(K371-L371)*10000)</f>
        <v>15.190000000000481</v>
      </c>
      <c r="Z371" s="8" t="b">
        <f>IF(W371=1,(H371-M371)*10000)</f>
        <v>0</v>
      </c>
      <c r="AA371" s="8" t="b">
        <f>IF(X371=1,(K371-F371)*10000)</f>
        <v>0</v>
      </c>
    </row>
    <row r="372" spans="1:27" ht="12.75">
      <c r="A372" s="7">
        <v>39595</v>
      </c>
      <c r="B372" s="1">
        <v>1.9814</v>
      </c>
      <c r="C372" s="1">
        <v>1.9846</v>
      </c>
      <c r="D372" s="1">
        <v>1.9715</v>
      </c>
      <c r="E372" s="1">
        <f>C372-D372</f>
        <v>0.01309999999999989</v>
      </c>
      <c r="F372" s="1">
        <v>1.9746000000000001</v>
      </c>
      <c r="G372" s="13">
        <f>E371*$G$8</f>
        <v>0.0011470000000000113</v>
      </c>
      <c r="H372" s="14">
        <f>F371+G372</f>
        <v>1.982747</v>
      </c>
      <c r="I372" s="15">
        <f>H372+G372</f>
        <v>1.983894</v>
      </c>
      <c r="J372" s="16">
        <f>K372+0.001</f>
        <v>1.981453</v>
      </c>
      <c r="K372" s="17">
        <f>F371-G372</f>
        <v>1.980453</v>
      </c>
      <c r="L372" s="18">
        <f>K372-G372</f>
        <v>1.979306</v>
      </c>
      <c r="M372" s="19">
        <f>H372-0.001</f>
        <v>1.9817470000000001</v>
      </c>
      <c r="N372" t="b">
        <f>AND(H372&gt;D372,H372&lt;C372)</f>
        <v>1</v>
      </c>
      <c r="O372" t="b">
        <f>AND(N372=1,I372&lt;C372)</f>
        <v>1</v>
      </c>
      <c r="P372" t="b">
        <f>AND(N372=1,O372=0,J372&lt;C372)</f>
        <v>0</v>
      </c>
      <c r="Q372" t="b">
        <f>AND(N372=1,O372=0,P372=0)</f>
        <v>0</v>
      </c>
      <c r="R372" s="8">
        <f>IF(O372=1,(I372-H372)*10000)</f>
        <v>11.470000000000091</v>
      </c>
      <c r="S372" s="8" t="b">
        <f>IF(P372=1,(J372-H372)*10000)</f>
        <v>0</v>
      </c>
      <c r="T372" s="8" t="b">
        <f>IF(Q372=1,(F372-H372)*10000)</f>
        <v>0</v>
      </c>
      <c r="U372" t="b">
        <f>AND(K372&lt;C372,K372&gt;D372)</f>
        <v>1</v>
      </c>
      <c r="V372" t="b">
        <f>AND(U372=1,L372&gt;D372)</f>
        <v>1</v>
      </c>
      <c r="W372" t="b">
        <f>AND(V372=0,U372=1,M372&lt;C372)</f>
        <v>0</v>
      </c>
      <c r="X372" t="b">
        <f>AND(U372=1,V372=0,W372=0)</f>
        <v>0</v>
      </c>
      <c r="Y372" s="8">
        <f>IF(V372=1,(K372-L372)*10000)</f>
        <v>11.470000000000091</v>
      </c>
      <c r="Z372" s="8" t="b">
        <f>IF(W372=1,(H372-M372)*10000)</f>
        <v>0</v>
      </c>
      <c r="AA372" s="8" t="b">
        <f>IF(X372=1,(K372-F372)*10000)</f>
        <v>0</v>
      </c>
    </row>
    <row r="373" spans="1:27" ht="12.75">
      <c r="A373" s="7">
        <v>39596</v>
      </c>
      <c r="B373" s="1">
        <v>1.9747</v>
      </c>
      <c r="C373" s="1">
        <v>1.9826000000000001</v>
      </c>
      <c r="D373" s="1">
        <v>1.9704000000000002</v>
      </c>
      <c r="E373" s="1">
        <f>C373-D373</f>
        <v>0.012199999999999989</v>
      </c>
      <c r="F373" s="1">
        <v>1.98</v>
      </c>
      <c r="G373" s="13">
        <f>E372*$G$8</f>
        <v>0.002030499999999983</v>
      </c>
      <c r="H373" s="14">
        <f>F372+G373</f>
        <v>1.9766305000000002</v>
      </c>
      <c r="I373" s="15">
        <f>H373+G373</f>
        <v>1.9786610000000002</v>
      </c>
      <c r="J373" s="16">
        <f>K373+0.001</f>
        <v>1.9735695</v>
      </c>
      <c r="K373" s="17">
        <f>F372-G373</f>
        <v>1.9725695</v>
      </c>
      <c r="L373" s="18">
        <f>K373-G373</f>
        <v>1.970539</v>
      </c>
      <c r="M373" s="19">
        <f>H373-0.001</f>
        <v>1.9756305000000003</v>
      </c>
      <c r="N373" t="b">
        <f>AND(H373&gt;D373,H373&lt;C373)</f>
        <v>1</v>
      </c>
      <c r="O373" t="b">
        <f>AND(N373=1,I373&lt;C373)</f>
        <v>1</v>
      </c>
      <c r="P373" t="b">
        <f>AND(N373=1,O373=0,J373&lt;C373)</f>
        <v>0</v>
      </c>
      <c r="Q373" t="b">
        <f>AND(N373=1,O373=0,P373=0)</f>
        <v>0</v>
      </c>
      <c r="R373" s="8">
        <f>IF(O373=1,(I373-H373)*10000)</f>
        <v>20.30500000000046</v>
      </c>
      <c r="S373" s="8" t="b">
        <f>IF(P373=1,(J373-H373)*10000)</f>
        <v>0</v>
      </c>
      <c r="T373" s="8" t="b">
        <f>IF(Q373=1,(F373-H373)*10000)</f>
        <v>0</v>
      </c>
      <c r="U373" t="b">
        <f>AND(K373&lt;C373,K373&gt;D373)</f>
        <v>1</v>
      </c>
      <c r="V373" t="b">
        <f>AND(U373=1,L373&gt;D373)</f>
        <v>1</v>
      </c>
      <c r="W373" t="b">
        <f>AND(V373=0,U373=1,M373&lt;C373)</f>
        <v>0</v>
      </c>
      <c r="X373" t="b">
        <f>AND(U373=1,V373=0,W373=0)</f>
        <v>0</v>
      </c>
      <c r="Y373" s="8">
        <f>IF(V373=1,(K373-L373)*10000)</f>
        <v>20.30500000000046</v>
      </c>
      <c r="Z373" s="8" t="b">
        <f>IF(W373=1,(H373-M373)*10000)</f>
        <v>0</v>
      </c>
      <c r="AA373" s="8" t="b">
        <f>IF(X373=1,(K373-F373)*10000)</f>
        <v>0</v>
      </c>
    </row>
    <row r="374" spans="1:27" ht="12.75">
      <c r="A374" s="7">
        <v>39597</v>
      </c>
      <c r="B374" s="1">
        <v>1.9801000000000002</v>
      </c>
      <c r="C374" s="1">
        <v>1.9817</v>
      </c>
      <c r="D374" s="1">
        <v>1.9671</v>
      </c>
      <c r="E374" s="1">
        <f>C374-D374</f>
        <v>0.014599999999999946</v>
      </c>
      <c r="F374" s="1">
        <v>1.9754</v>
      </c>
      <c r="G374" s="13">
        <f>E373*$G$8</f>
        <v>0.0018909999999999982</v>
      </c>
      <c r="H374" s="14">
        <f>F373+G374</f>
        <v>1.981891</v>
      </c>
      <c r="I374" s="15">
        <f>H374+G374</f>
        <v>1.9837820000000002</v>
      </c>
      <c r="J374" s="16">
        <f>K374+0.001</f>
        <v>1.9791089999999998</v>
      </c>
      <c r="K374" s="17">
        <f>F373-G374</f>
        <v>1.978109</v>
      </c>
      <c r="L374" s="18">
        <f>K374-G374</f>
        <v>1.9762179999999998</v>
      </c>
      <c r="M374" s="19">
        <f>H374-0.001</f>
        <v>1.9808910000000002</v>
      </c>
      <c r="N374" t="b">
        <f>AND(H374&gt;D374,H374&lt;C374)</f>
        <v>0</v>
      </c>
      <c r="O374" t="b">
        <f>AND(N374=1,I374&lt;C374)</f>
        <v>0</v>
      </c>
      <c r="P374" t="b">
        <f>AND(N374=1,O374=0,J374&lt;C374)</f>
        <v>0</v>
      </c>
      <c r="Q374" t="b">
        <f>AND(N374=1,O374=0,P374=0)</f>
        <v>0</v>
      </c>
      <c r="R374" s="8" t="b">
        <f>IF(O374=1,(I374-H374)*10000)</f>
        <v>0</v>
      </c>
      <c r="S374" s="8" t="b">
        <f>IF(P374=1,(J374-H374)*10000)</f>
        <v>0</v>
      </c>
      <c r="T374" s="8" t="b">
        <f>IF(Q374=1,(F374-H374)*10000)</f>
        <v>0</v>
      </c>
      <c r="U374" t="b">
        <f>AND(K374&lt;C374,K374&gt;D374)</f>
        <v>1</v>
      </c>
      <c r="V374" t="b">
        <f>AND(U374=1,L374&gt;D374)</f>
        <v>1</v>
      </c>
      <c r="W374" t="b">
        <f>AND(V374=0,U374=1,M374&lt;C374)</f>
        <v>0</v>
      </c>
      <c r="X374" t="b">
        <f>AND(U374=1,V374=0,W374=0)</f>
        <v>0</v>
      </c>
      <c r="Y374" s="8">
        <f>IF(V374=1,(K374-L374)*10000)</f>
        <v>18.91000000000087</v>
      </c>
      <c r="Z374" s="8" t="b">
        <f>IF(W374=1,(H374-M374)*10000)</f>
        <v>0</v>
      </c>
      <c r="AA374" s="8" t="b">
        <f>IF(X374=1,(K374-F374)*10000)</f>
        <v>0</v>
      </c>
    </row>
    <row r="375" spans="1:27" ht="12.75">
      <c r="A375" s="7">
        <v>39598</v>
      </c>
      <c r="B375" s="1">
        <v>1.9764</v>
      </c>
      <c r="C375" s="1">
        <v>1.9822000000000002</v>
      </c>
      <c r="D375" s="1">
        <v>1.9683000000000002</v>
      </c>
      <c r="E375" s="1">
        <f>C375-D375</f>
        <v>0.013900000000000023</v>
      </c>
      <c r="F375" s="1">
        <v>1.9822000000000002</v>
      </c>
      <c r="G375" s="13">
        <f>E374*$G$8</f>
        <v>0.0022629999999999916</v>
      </c>
      <c r="H375" s="14">
        <f>F374+G375</f>
        <v>1.977663</v>
      </c>
      <c r="I375" s="15">
        <f>H375+G375</f>
        <v>1.9799259999999999</v>
      </c>
      <c r="J375" s="16">
        <f>K375+0.001</f>
        <v>1.974137</v>
      </c>
      <c r="K375" s="17">
        <f>F374-G375</f>
        <v>1.9731370000000001</v>
      </c>
      <c r="L375" s="18">
        <f>K375-G375</f>
        <v>1.9708740000000002</v>
      </c>
      <c r="M375" s="19">
        <f>H375-0.001</f>
        <v>1.976663</v>
      </c>
      <c r="N375" t="b">
        <f>AND(H375&gt;D375,H375&lt;C375)</f>
        <v>1</v>
      </c>
      <c r="O375" t="b">
        <f>AND(N375=1,I375&lt;C375)</f>
        <v>1</v>
      </c>
      <c r="P375" t="b">
        <f>AND(N375=1,O375=0,J375&lt;C375)</f>
        <v>0</v>
      </c>
      <c r="Q375" t="b">
        <f>AND(N375=1,O375=0,P375=0)</f>
        <v>0</v>
      </c>
      <c r="R375" s="8">
        <f>IF(O375=1,(I375-H375)*10000)</f>
        <v>22.62999999999904</v>
      </c>
      <c r="S375" s="8" t="b">
        <f>IF(P375=1,(J375-H375)*10000)</f>
        <v>0</v>
      </c>
      <c r="T375" s="8" t="b">
        <f>IF(Q375=1,(F375-H375)*10000)</f>
        <v>0</v>
      </c>
      <c r="U375" t="b">
        <f>AND(K375&lt;C375,K375&gt;D375)</f>
        <v>1</v>
      </c>
      <c r="V375" t="b">
        <f>AND(U375=1,L375&gt;D375)</f>
        <v>1</v>
      </c>
      <c r="W375" t="b">
        <f>AND(V375=0,U375=1,M375&lt;C375)</f>
        <v>0</v>
      </c>
      <c r="X375" t="b">
        <f>AND(U375=1,V375=0,W375=0)</f>
        <v>0</v>
      </c>
      <c r="Y375" s="8">
        <f>IF(V375=1,(K375-L375)*10000)</f>
        <v>22.62999999999904</v>
      </c>
      <c r="Z375" s="8" t="b">
        <f>IF(W375=1,(H375-M375)*10000)</f>
        <v>0</v>
      </c>
      <c r="AA375" s="8" t="b">
        <f>IF(X375=1,(K375-F375)*10000)</f>
        <v>0</v>
      </c>
    </row>
    <row r="376" spans="1:27" ht="12.75">
      <c r="A376" s="7">
        <v>39601</v>
      </c>
      <c r="B376" s="1">
        <v>1.9769</v>
      </c>
      <c r="C376" s="1">
        <v>1.9771</v>
      </c>
      <c r="D376" s="1">
        <v>1.9595</v>
      </c>
      <c r="E376" s="1">
        <f>C376-D376</f>
        <v>0.01760000000000006</v>
      </c>
      <c r="F376" s="1">
        <v>1.9657</v>
      </c>
      <c r="G376" s="13">
        <f>E375*$G$8</f>
        <v>0.0021545000000000036</v>
      </c>
      <c r="H376" s="14">
        <f>F375+G376</f>
        <v>1.9843545000000002</v>
      </c>
      <c r="I376" s="15">
        <f>H376+G376</f>
        <v>1.9865090000000003</v>
      </c>
      <c r="J376" s="16">
        <f>K376+0.001</f>
        <v>1.9810455</v>
      </c>
      <c r="K376" s="17">
        <f>F375-G376</f>
        <v>1.9800455000000001</v>
      </c>
      <c r="L376" s="18">
        <f>K376-G376</f>
        <v>1.977891</v>
      </c>
      <c r="M376" s="19">
        <f>H376-0.001</f>
        <v>1.9833545000000004</v>
      </c>
      <c r="N376" t="b">
        <f>AND(H376&gt;D376,H376&lt;C376)</f>
        <v>0</v>
      </c>
      <c r="O376" t="b">
        <f>AND(N376=1,I376&lt;C376)</f>
        <v>0</v>
      </c>
      <c r="P376" t="b">
        <f>AND(N376=1,O376=0,J376&lt;C376)</f>
        <v>0</v>
      </c>
      <c r="Q376" t="b">
        <f>AND(N376=1,O376=0,P376=0)</f>
        <v>0</v>
      </c>
      <c r="R376" s="8" t="b">
        <f>IF(O376=1,(I376-H376)*10000)</f>
        <v>0</v>
      </c>
      <c r="S376" s="8" t="b">
        <f>IF(P376=1,(J376-H376)*10000)</f>
        <v>0</v>
      </c>
      <c r="T376" s="8" t="b">
        <f>IF(Q376=1,(F376-H376)*10000)</f>
        <v>0</v>
      </c>
      <c r="U376" t="b">
        <f>AND(K376&lt;C376,K376&gt;D376)</f>
        <v>0</v>
      </c>
      <c r="V376" t="b">
        <f>AND(U376=1,L376&gt;D376)</f>
        <v>0</v>
      </c>
      <c r="W376" t="b">
        <f>AND(V376=0,U376=1,M376&lt;C376)</f>
        <v>0</v>
      </c>
      <c r="X376" t="b">
        <f>AND(U376=1,V376=0,W376=0)</f>
        <v>0</v>
      </c>
      <c r="Y376" s="8" t="b">
        <f>IF(V376=1,(K376-L376)*10000)</f>
        <v>0</v>
      </c>
      <c r="Z376" s="8" t="b">
        <f>IF(W376=1,(H376-M376)*10000)</f>
        <v>0</v>
      </c>
      <c r="AA376" s="8" t="b">
        <f>IF(X376=1,(K376-F376)*10000)</f>
        <v>0</v>
      </c>
    </row>
    <row r="377" spans="1:27" ht="12.75">
      <c r="A377" s="7">
        <v>39602</v>
      </c>
      <c r="B377" s="1">
        <v>1.9658</v>
      </c>
      <c r="C377" s="1">
        <v>1.9742000000000002</v>
      </c>
      <c r="D377" s="1">
        <v>1.9604</v>
      </c>
      <c r="E377" s="1">
        <f>C377-D377</f>
        <v>0.013800000000000257</v>
      </c>
      <c r="F377" s="1">
        <v>1.9615</v>
      </c>
      <c r="G377" s="13">
        <f>E376*$G$8</f>
        <v>0.0027280000000000095</v>
      </c>
      <c r="H377" s="14">
        <f>F376+G377</f>
        <v>1.968428</v>
      </c>
      <c r="I377" s="15">
        <f>H377+G377</f>
        <v>1.9711560000000001</v>
      </c>
      <c r="J377" s="16">
        <f>K377+0.001</f>
        <v>1.9639719999999998</v>
      </c>
      <c r="K377" s="17">
        <f>F376-G377</f>
        <v>1.962972</v>
      </c>
      <c r="L377" s="18">
        <f>K377-G377</f>
        <v>1.9602439999999999</v>
      </c>
      <c r="M377" s="19">
        <f>H377-0.001</f>
        <v>1.9674280000000002</v>
      </c>
      <c r="N377" t="b">
        <f>AND(H377&gt;D377,H377&lt;C377)</f>
        <v>1</v>
      </c>
      <c r="O377" t="b">
        <f>AND(N377=1,I377&lt;C377)</f>
        <v>1</v>
      </c>
      <c r="P377" t="b">
        <f>AND(N377=1,O377=0,J377&lt;C377)</f>
        <v>0</v>
      </c>
      <c r="Q377" t="b">
        <f>AND(N377=1,O377=0,P377=0)</f>
        <v>0</v>
      </c>
      <c r="R377" s="8">
        <f>IF(O377=1,(I377-H377)*10000)</f>
        <v>27.280000000000637</v>
      </c>
      <c r="S377" s="8" t="b">
        <f>IF(P377=1,(J377-H377)*10000)</f>
        <v>0</v>
      </c>
      <c r="T377" s="8" t="b">
        <f>IF(Q377=1,(F377-H377)*10000)</f>
        <v>0</v>
      </c>
      <c r="U377" t="b">
        <f>AND(K377&lt;C377,K377&gt;D377)</f>
        <v>1</v>
      </c>
      <c r="V377" t="b">
        <f>AND(U377=1,L377&gt;D377)</f>
        <v>0</v>
      </c>
      <c r="W377" t="b">
        <f>AND(V377=0,U377=1,M377&lt;C377)</f>
        <v>1</v>
      </c>
      <c r="X377" t="b">
        <f>AND(U377=1,V377=0,W377=0)</f>
        <v>0</v>
      </c>
      <c r="Y377" s="8" t="b">
        <f>IF(V377=1,(K377-L377)*10000)</f>
        <v>0</v>
      </c>
      <c r="Z377" s="8">
        <f>IF(W377=1,(H377-M377)*10000)</f>
        <v>9.999999999998899</v>
      </c>
      <c r="AA377" s="8" t="b">
        <f>IF(X377=1,(K377-F377)*10000)</f>
        <v>0</v>
      </c>
    </row>
    <row r="378" spans="1:27" ht="12.75">
      <c r="A378" s="7">
        <v>39603</v>
      </c>
      <c r="B378" s="1">
        <v>1.9617</v>
      </c>
      <c r="C378" s="1">
        <v>1.9638</v>
      </c>
      <c r="D378" s="1">
        <v>1.9526</v>
      </c>
      <c r="E378" s="1">
        <f>C378-D378</f>
        <v>0.011200000000000099</v>
      </c>
      <c r="F378" s="1">
        <v>1.9539</v>
      </c>
      <c r="G378" s="13">
        <f>E377*$G$8</f>
        <v>0.0021390000000000397</v>
      </c>
      <c r="H378" s="14">
        <f>F377+G378</f>
        <v>1.9636390000000001</v>
      </c>
      <c r="I378" s="15">
        <f>H378+G378</f>
        <v>1.9657780000000002</v>
      </c>
      <c r="J378" s="16">
        <f>K378+0.001</f>
        <v>1.9603609999999998</v>
      </c>
      <c r="K378" s="17">
        <f>F377-G378</f>
        <v>1.959361</v>
      </c>
      <c r="L378" s="18">
        <f>K378-G378</f>
        <v>1.9572219999999998</v>
      </c>
      <c r="M378" s="19">
        <f>H378-0.001</f>
        <v>1.9626390000000002</v>
      </c>
      <c r="N378" t="b">
        <f>AND(H378&gt;D378,H378&lt;C378)</f>
        <v>1</v>
      </c>
      <c r="O378" t="b">
        <f>AND(N378=1,I378&lt;C378)</f>
        <v>0</v>
      </c>
      <c r="P378" t="b">
        <f>AND(N378=1,O378=0,J378&lt;C378)</f>
        <v>1</v>
      </c>
      <c r="Q378" t="b">
        <f>AND(N378=1,O378=0,P378=0)</f>
        <v>0</v>
      </c>
      <c r="R378" s="8" t="b">
        <f>IF(O378=1,(I378-H378)*10000)</f>
        <v>0</v>
      </c>
      <c r="S378" s="8">
        <f>IF(P378=1,(J378-H378)*10000)</f>
        <v>-32.78000000000336</v>
      </c>
      <c r="T378" s="8" t="b">
        <f>IF(Q378=1,(F378-H378)*10000)</f>
        <v>0</v>
      </c>
      <c r="U378" t="b">
        <f>AND(K378&lt;C378,K378&gt;D378)</f>
        <v>1</v>
      </c>
      <c r="V378" t="b">
        <f>AND(U378=1,L378&gt;D378)</f>
        <v>1</v>
      </c>
      <c r="W378" t="b">
        <f>AND(V378=0,U378=1,M378&lt;C378)</f>
        <v>0</v>
      </c>
      <c r="X378" t="b">
        <f>AND(U378=1,V378=0,W378=0)</f>
        <v>0</v>
      </c>
      <c r="Y378" s="8">
        <f>IF(V378=1,(K378-L378)*10000)</f>
        <v>21.39000000000113</v>
      </c>
      <c r="Z378" s="8" t="b">
        <f>IF(W378=1,(H378-M378)*10000)</f>
        <v>0</v>
      </c>
      <c r="AA378" s="8" t="b">
        <f>IF(X378=1,(K378-F378)*10000)</f>
        <v>0</v>
      </c>
    </row>
    <row r="379" spans="1:27" ht="12.75">
      <c r="A379" s="7">
        <v>39604</v>
      </c>
      <c r="B379" s="1">
        <v>1.9540000000000002</v>
      </c>
      <c r="C379" s="1">
        <v>1.9597</v>
      </c>
      <c r="D379" s="1">
        <v>1.9461</v>
      </c>
      <c r="E379" s="1">
        <f>C379-D379</f>
        <v>0.013600000000000056</v>
      </c>
      <c r="F379" s="1">
        <v>1.9578000000000002</v>
      </c>
      <c r="G379" s="13">
        <f>E378*$G$8</f>
        <v>0.0017360000000000153</v>
      </c>
      <c r="H379" s="14">
        <f>F378+G379</f>
        <v>1.955636</v>
      </c>
      <c r="I379" s="15">
        <f>H379+G379</f>
        <v>1.957372</v>
      </c>
      <c r="J379" s="16">
        <f>K379+0.001</f>
        <v>1.953164</v>
      </c>
      <c r="K379" s="17">
        <f>F378-G379</f>
        <v>1.952164</v>
      </c>
      <c r="L379" s="18">
        <f>K379-G379</f>
        <v>1.950428</v>
      </c>
      <c r="M379" s="19">
        <f>H379-0.001</f>
        <v>1.954636</v>
      </c>
      <c r="N379" t="b">
        <f>AND(H379&gt;D379,H379&lt;C379)</f>
        <v>1</v>
      </c>
      <c r="O379" t="b">
        <f>AND(N379=1,I379&lt;C379)</f>
        <v>1</v>
      </c>
      <c r="P379" t="b">
        <f>AND(N379=1,O379=0,J379&lt;C379)</f>
        <v>0</v>
      </c>
      <c r="Q379" t="b">
        <f>AND(N379=1,O379=0,P379=0)</f>
        <v>0</v>
      </c>
      <c r="R379" s="8">
        <f>IF(O379=1,(I379-H379)*10000)</f>
        <v>17.359999999999598</v>
      </c>
      <c r="S379" s="8" t="b">
        <f>IF(P379=1,(J379-H379)*10000)</f>
        <v>0</v>
      </c>
      <c r="T379" s="8" t="b">
        <f>IF(Q379=1,(F379-H379)*10000)</f>
        <v>0</v>
      </c>
      <c r="U379" t="b">
        <f>AND(K379&lt;C379,K379&gt;D379)</f>
        <v>1</v>
      </c>
      <c r="V379" t="b">
        <f>AND(U379=1,L379&gt;D379)</f>
        <v>1</v>
      </c>
      <c r="W379" t="b">
        <f>AND(V379=0,U379=1,M379&lt;C379)</f>
        <v>0</v>
      </c>
      <c r="X379" t="b">
        <f>AND(U379=1,V379=0,W379=0)</f>
        <v>0</v>
      </c>
      <c r="Y379" s="8">
        <f>IF(V379=1,(K379-L379)*10000)</f>
        <v>17.359999999999598</v>
      </c>
      <c r="Z379" s="8" t="b">
        <f>IF(W379=1,(H379-M379)*10000)</f>
        <v>0</v>
      </c>
      <c r="AA379" s="8" t="b">
        <f>IF(X379=1,(K379-F379)*10000)</f>
        <v>0</v>
      </c>
    </row>
    <row r="380" spans="1:27" ht="12.75">
      <c r="A380" s="7">
        <v>39605</v>
      </c>
      <c r="B380" s="1">
        <v>1.9577</v>
      </c>
      <c r="C380" s="1">
        <v>1.9734</v>
      </c>
      <c r="D380" s="1">
        <v>1.9535</v>
      </c>
      <c r="E380" s="1">
        <f>C380-D380</f>
        <v>0.01990000000000003</v>
      </c>
      <c r="F380" s="1">
        <v>1.9707</v>
      </c>
      <c r="G380" s="13">
        <f>E379*$G$8</f>
        <v>0.0021080000000000087</v>
      </c>
      <c r="H380" s="14">
        <f>F379+G380</f>
        <v>1.9599080000000002</v>
      </c>
      <c r="I380" s="15">
        <f>H380+G380</f>
        <v>1.9620160000000002</v>
      </c>
      <c r="J380" s="16">
        <f>K380+0.001</f>
        <v>1.956692</v>
      </c>
      <c r="K380" s="17">
        <f>F379-G380</f>
        <v>1.9556920000000002</v>
      </c>
      <c r="L380" s="18">
        <f>K380-G380</f>
        <v>1.9535840000000002</v>
      </c>
      <c r="M380" s="19">
        <f>H380-0.001</f>
        <v>1.9589080000000003</v>
      </c>
      <c r="N380" t="b">
        <f>AND(H380&gt;D380,H380&lt;C380)</f>
        <v>1</v>
      </c>
      <c r="O380" t="b">
        <f>AND(N380=1,I380&lt;C380)</f>
        <v>1</v>
      </c>
      <c r="P380" t="b">
        <f>AND(N380=1,O380=0,J380&lt;C380)</f>
        <v>0</v>
      </c>
      <c r="Q380" t="b">
        <f>AND(N380=1,O380=0,P380=0)</f>
        <v>0</v>
      </c>
      <c r="R380" s="8">
        <f>IF(O380=1,(I380-H380)*10000)</f>
        <v>21.079999999999988</v>
      </c>
      <c r="S380" s="8" t="b">
        <f>IF(P380=1,(J380-H380)*10000)</f>
        <v>0</v>
      </c>
      <c r="T380" s="8" t="b">
        <f>IF(Q380=1,(F380-H380)*10000)</f>
        <v>0</v>
      </c>
      <c r="U380" t="b">
        <f>AND(K380&lt;C380,K380&gt;D380)</f>
        <v>1</v>
      </c>
      <c r="V380" t="b">
        <f>AND(U380=1,L380&gt;D380)</f>
        <v>1</v>
      </c>
      <c r="W380" t="b">
        <f>AND(V380=0,U380=1,M380&lt;C380)</f>
        <v>0</v>
      </c>
      <c r="X380" t="b">
        <f>AND(U380=1,V380=0,W380=0)</f>
        <v>0</v>
      </c>
      <c r="Y380" s="8">
        <f>IF(V380=1,(K380-L380)*10000)</f>
        <v>21.079999999999988</v>
      </c>
      <c r="Z380" s="8" t="b">
        <f>IF(W380=1,(H380-M380)*10000)</f>
        <v>0</v>
      </c>
      <c r="AA380" s="8" t="b">
        <f>IF(X380=1,(K380-F380)*10000)</f>
        <v>0</v>
      </c>
    </row>
    <row r="381" spans="1:27" ht="12.75">
      <c r="A381" s="7">
        <v>39608</v>
      </c>
      <c r="B381" s="1">
        <v>1.9702000000000002</v>
      </c>
      <c r="C381" s="1">
        <v>1.98</v>
      </c>
      <c r="D381" s="1">
        <v>1.9671</v>
      </c>
      <c r="E381" s="1">
        <f>C381-D381</f>
        <v>0.012899999999999912</v>
      </c>
      <c r="F381" s="1">
        <v>1.974</v>
      </c>
      <c r="G381" s="13">
        <f>E380*$G$8</f>
        <v>0.0030845000000000043</v>
      </c>
      <c r="H381" s="14">
        <f>F380+G381</f>
        <v>1.9737844999999998</v>
      </c>
      <c r="I381" s="15">
        <f>H381+G381</f>
        <v>1.9768689999999998</v>
      </c>
      <c r="J381" s="16">
        <f>K381+0.001</f>
        <v>1.9686154999999999</v>
      </c>
      <c r="K381" s="17">
        <f>F380-G381</f>
        <v>1.9676155</v>
      </c>
      <c r="L381" s="18">
        <f>K381-G381</f>
        <v>1.964531</v>
      </c>
      <c r="M381" s="19">
        <f>H381-0.001</f>
        <v>1.9727845</v>
      </c>
      <c r="N381" t="b">
        <f>AND(H381&gt;D381,H381&lt;C381)</f>
        <v>1</v>
      </c>
      <c r="O381" t="b">
        <f>AND(N381=1,I381&lt;C381)</f>
        <v>1</v>
      </c>
      <c r="P381" t="b">
        <f>AND(N381=1,O381=0,J381&lt;C381)</f>
        <v>0</v>
      </c>
      <c r="Q381" t="b">
        <f>AND(N381=1,O381=0,P381=0)</f>
        <v>0</v>
      </c>
      <c r="R381" s="8">
        <f>IF(O381=1,(I381-H381)*10000)</f>
        <v>30.844999999999345</v>
      </c>
      <c r="S381" s="8" t="b">
        <f>IF(P381=1,(J381-H381)*10000)</f>
        <v>0</v>
      </c>
      <c r="T381" s="8" t="b">
        <f>IF(Q381=1,(F381-H381)*10000)</f>
        <v>0</v>
      </c>
      <c r="U381" t="b">
        <f>AND(K381&lt;C381,K381&gt;D381)</f>
        <v>1</v>
      </c>
      <c r="V381" t="b">
        <f>AND(U381=1,L381&gt;D381)</f>
        <v>0</v>
      </c>
      <c r="W381" t="b">
        <f>AND(V381=0,U381=1,M381&lt;C381)</f>
        <v>1</v>
      </c>
      <c r="X381" t="b">
        <f>AND(U381=1,V381=0,W381=0)</f>
        <v>0</v>
      </c>
      <c r="Y381" s="8" t="b">
        <f>IF(V381=1,(K381-L381)*10000)</f>
        <v>0</v>
      </c>
      <c r="Z381" s="8">
        <f>IF(W381=1,(H381-M381)*10000)</f>
        <v>9.999999999998899</v>
      </c>
      <c r="AA381" s="8" t="b">
        <f>IF(X381=1,(K381-F381)*10000)</f>
        <v>0</v>
      </c>
    </row>
    <row r="382" spans="1:27" ht="12.75">
      <c r="A382" s="7">
        <v>39609</v>
      </c>
      <c r="B382" s="1">
        <v>1.9739</v>
      </c>
      <c r="C382" s="1">
        <v>1.9754</v>
      </c>
      <c r="D382" s="1">
        <v>1.9518</v>
      </c>
      <c r="E382" s="1">
        <f>C382-D382</f>
        <v>0.023600000000000065</v>
      </c>
      <c r="F382" s="1">
        <v>1.9536</v>
      </c>
      <c r="G382" s="13">
        <f>E381*$G$8</f>
        <v>0.001999499999999986</v>
      </c>
      <c r="H382" s="14">
        <f>F381+G382</f>
        <v>1.9759995</v>
      </c>
      <c r="I382" s="15">
        <f>H382+G382</f>
        <v>1.9779989999999998</v>
      </c>
      <c r="J382" s="16">
        <f>K382+0.001</f>
        <v>1.9730005</v>
      </c>
      <c r="K382" s="17">
        <f>F381-G382</f>
        <v>1.9720005</v>
      </c>
      <c r="L382" s="18">
        <f>K382-G382</f>
        <v>1.9700010000000001</v>
      </c>
      <c r="M382" s="19">
        <f>H382-0.001</f>
        <v>1.9749995</v>
      </c>
      <c r="N382" t="b">
        <f>AND(H382&gt;D382,H382&lt;C382)</f>
        <v>0</v>
      </c>
      <c r="O382" t="b">
        <f>AND(N382=1,I382&lt;C382)</f>
        <v>0</v>
      </c>
      <c r="P382" t="b">
        <f>AND(N382=1,O382=0,J382&lt;C382)</f>
        <v>0</v>
      </c>
      <c r="Q382" t="b">
        <f>AND(N382=1,O382=0,P382=0)</f>
        <v>0</v>
      </c>
      <c r="R382" s="8" t="b">
        <f>IF(O382=1,(I382-H382)*10000)</f>
        <v>0</v>
      </c>
      <c r="S382" s="8" t="b">
        <f>IF(P382=1,(J382-H382)*10000)</f>
        <v>0</v>
      </c>
      <c r="T382" s="8" t="b">
        <f>IF(Q382=1,(F382-H382)*10000)</f>
        <v>0</v>
      </c>
      <c r="U382" t="b">
        <f>AND(K382&lt;C382,K382&gt;D382)</f>
        <v>1</v>
      </c>
      <c r="V382" t="b">
        <f>AND(U382=1,L382&gt;D382)</f>
        <v>1</v>
      </c>
      <c r="W382" t="b">
        <f>AND(V382=0,U382=1,M382&lt;C382)</f>
        <v>0</v>
      </c>
      <c r="X382" t="b">
        <f>AND(U382=1,V382=0,W382=0)</f>
        <v>0</v>
      </c>
      <c r="Y382" s="8">
        <f>IF(V382=1,(K382-L382)*10000)</f>
        <v>19.99499999999932</v>
      </c>
      <c r="Z382" s="8" t="b">
        <f>IF(W382=1,(H382-M382)*10000)</f>
        <v>0</v>
      </c>
      <c r="AA382" s="8" t="b">
        <f>IF(X382=1,(K382-F382)*10000)</f>
        <v>0</v>
      </c>
    </row>
    <row r="383" spans="1:27" ht="12.75">
      <c r="A383" s="7">
        <v>39610</v>
      </c>
      <c r="B383" s="1">
        <v>1.9537</v>
      </c>
      <c r="C383" s="1">
        <v>1.9667</v>
      </c>
      <c r="D383" s="1">
        <v>1.949</v>
      </c>
      <c r="E383" s="1">
        <f>C383-D383</f>
        <v>0.017699999999999827</v>
      </c>
      <c r="F383" s="1">
        <v>1.9634</v>
      </c>
      <c r="G383" s="13">
        <f>E382*$G$8</f>
        <v>0.00365800000000001</v>
      </c>
      <c r="H383" s="14">
        <f>F382+G383</f>
        <v>1.957258</v>
      </c>
      <c r="I383" s="15">
        <f>H383+G383</f>
        <v>1.9609159999999999</v>
      </c>
      <c r="J383" s="16">
        <f>K383+0.001</f>
        <v>1.950942</v>
      </c>
      <c r="K383" s="17">
        <f>F382-G383</f>
        <v>1.949942</v>
      </c>
      <c r="L383" s="18">
        <f>K383-G383</f>
        <v>1.9462840000000001</v>
      </c>
      <c r="M383" s="19">
        <f>H383-0.001</f>
        <v>1.956258</v>
      </c>
      <c r="N383" t="b">
        <f>AND(H383&gt;D383,H383&lt;C383)</f>
        <v>1</v>
      </c>
      <c r="O383" t="b">
        <f>AND(N383=1,I383&lt;C383)</f>
        <v>1</v>
      </c>
      <c r="P383" t="b">
        <f>AND(N383=1,O383=0,J383&lt;C383)</f>
        <v>0</v>
      </c>
      <c r="Q383" t="b">
        <f>AND(N383=1,O383=0,P383=0)</f>
        <v>0</v>
      </c>
      <c r="R383" s="8">
        <f>IF(O383=1,(I383-H383)*10000)</f>
        <v>36.57999999999939</v>
      </c>
      <c r="S383" s="8" t="b">
        <f>IF(P383=1,(J383-H383)*10000)</f>
        <v>0</v>
      </c>
      <c r="T383" s="8" t="b">
        <f>IF(Q383=1,(F383-H383)*10000)</f>
        <v>0</v>
      </c>
      <c r="U383" t="b">
        <f>AND(K383&lt;C383,K383&gt;D383)</f>
        <v>1</v>
      </c>
      <c r="V383" t="b">
        <f>AND(U383=1,L383&gt;D383)</f>
        <v>0</v>
      </c>
      <c r="W383" t="b">
        <f>AND(V383=0,U383=1,M383&lt;C383)</f>
        <v>1</v>
      </c>
      <c r="X383" t="b">
        <f>AND(U383=1,V383=0,W383=0)</f>
        <v>0</v>
      </c>
      <c r="Y383" s="8" t="b">
        <f>IF(V383=1,(K383-L383)*10000)</f>
        <v>0</v>
      </c>
      <c r="Z383" s="8">
        <f>IF(W383=1,(H383-M383)*10000)</f>
        <v>9.999999999998899</v>
      </c>
      <c r="AA383" s="8" t="b">
        <f>IF(X383=1,(K383-F383)*10000)</f>
        <v>0</v>
      </c>
    </row>
    <row r="384" spans="1:27" ht="12.75">
      <c r="A384" s="7">
        <v>39611</v>
      </c>
      <c r="B384" s="1">
        <v>1.9635</v>
      </c>
      <c r="C384" s="1">
        <v>1.9645000000000001</v>
      </c>
      <c r="D384" s="1">
        <v>1.9433</v>
      </c>
      <c r="E384" s="1">
        <f>C384-D384</f>
        <v>0.021200000000000108</v>
      </c>
      <c r="F384" s="1">
        <v>1.9456</v>
      </c>
      <c r="G384" s="13">
        <f>E383*$G$8</f>
        <v>0.002743499999999973</v>
      </c>
      <c r="H384" s="14">
        <f>F383+G384</f>
        <v>1.9661435</v>
      </c>
      <c r="I384" s="15">
        <f>H384+G384</f>
        <v>1.968887</v>
      </c>
      <c r="J384" s="16">
        <f>K384+0.001</f>
        <v>1.9616565</v>
      </c>
      <c r="K384" s="17">
        <f>F383-G384</f>
        <v>1.9606565</v>
      </c>
      <c r="L384" s="18">
        <f>K384-G384</f>
        <v>1.957913</v>
      </c>
      <c r="M384" s="19">
        <f>H384-0.001</f>
        <v>1.9651435000000002</v>
      </c>
      <c r="N384" t="b">
        <f>AND(H384&gt;D384,H384&lt;C384)</f>
        <v>0</v>
      </c>
      <c r="O384" t="b">
        <f>AND(N384=1,I384&lt;C384)</f>
        <v>0</v>
      </c>
      <c r="P384" t="b">
        <f>AND(N384=1,O384=0,J384&lt;C384)</f>
        <v>0</v>
      </c>
      <c r="Q384" t="b">
        <f>AND(N384=1,O384=0,P384=0)</f>
        <v>0</v>
      </c>
      <c r="R384" s="8" t="b">
        <f>IF(O384=1,(I384-H384)*10000)</f>
        <v>0</v>
      </c>
      <c r="S384" s="8" t="b">
        <f>IF(P384=1,(J384-H384)*10000)</f>
        <v>0</v>
      </c>
      <c r="T384" s="8" t="b">
        <f>IF(Q384=1,(F384-H384)*10000)</f>
        <v>0</v>
      </c>
      <c r="U384" t="b">
        <f>AND(K384&lt;C384,K384&gt;D384)</f>
        <v>1</v>
      </c>
      <c r="V384" t="b">
        <f>AND(U384=1,L384&gt;D384)</f>
        <v>1</v>
      </c>
      <c r="W384" t="b">
        <f>AND(V384=0,U384=1,M384&lt;C384)</f>
        <v>0</v>
      </c>
      <c r="X384" t="b">
        <f>AND(U384=1,V384=0,W384=0)</f>
        <v>0</v>
      </c>
      <c r="Y384" s="8">
        <f>IF(V384=1,(K384-L384)*10000)</f>
        <v>27.435000000000098</v>
      </c>
      <c r="Z384" s="8" t="b">
        <f>IF(W384=1,(H384-M384)*10000)</f>
        <v>0</v>
      </c>
      <c r="AA384" s="8" t="b">
        <f>IF(X384=1,(K384-F384)*10000)</f>
        <v>0</v>
      </c>
    </row>
    <row r="385" spans="1:27" ht="12.75">
      <c r="A385" s="7">
        <v>39612</v>
      </c>
      <c r="B385" s="1">
        <v>1.9457</v>
      </c>
      <c r="C385" s="1">
        <v>1.9512</v>
      </c>
      <c r="D385" s="1">
        <v>1.9408</v>
      </c>
      <c r="E385" s="1">
        <f>C385-D385</f>
        <v>0.010399999999999965</v>
      </c>
      <c r="F385" s="1">
        <v>1.9476</v>
      </c>
      <c r="G385" s="13">
        <f>E384*$G$8</f>
        <v>0.0032860000000000168</v>
      </c>
      <c r="H385" s="14">
        <f>F384+G385</f>
        <v>1.9488860000000001</v>
      </c>
      <c r="I385" s="15">
        <f>H385+G385</f>
        <v>1.9521720000000002</v>
      </c>
      <c r="J385" s="16">
        <f>K385+0.001</f>
        <v>1.9433139999999998</v>
      </c>
      <c r="K385" s="17">
        <f>F384-G385</f>
        <v>1.9423139999999999</v>
      </c>
      <c r="L385" s="18">
        <f>K385-G385</f>
        <v>1.9390279999999998</v>
      </c>
      <c r="M385" s="19">
        <f>H385-0.001</f>
        <v>1.9478860000000002</v>
      </c>
      <c r="N385" t="b">
        <f>AND(H385&gt;D385,H385&lt;C385)</f>
        <v>1</v>
      </c>
      <c r="O385" t="b">
        <f>AND(N385=1,I385&lt;C385)</f>
        <v>0</v>
      </c>
      <c r="P385" t="b">
        <f>AND(N385=1,O385=0,J385&lt;C385)</f>
        <v>1</v>
      </c>
      <c r="Q385" t="b">
        <f>AND(N385=1,O385=0,P385=0)</f>
        <v>0</v>
      </c>
      <c r="R385" s="8" t="b">
        <f>IF(O385=1,(I385-H385)*10000)</f>
        <v>0</v>
      </c>
      <c r="S385" s="8">
        <f>IF(P385=1,(J385-H385)*10000)</f>
        <v>-55.720000000003544</v>
      </c>
      <c r="T385" s="8" t="b">
        <f>IF(Q385=1,(F385-H385)*10000)</f>
        <v>0</v>
      </c>
      <c r="U385" t="b">
        <f>AND(K385&lt;C385,K385&gt;D385)</f>
        <v>1</v>
      </c>
      <c r="V385" t="b">
        <f>AND(U385=1,L385&gt;D385)</f>
        <v>0</v>
      </c>
      <c r="W385" t="b">
        <f>AND(V385=0,U385=1,M385&lt;C385)</f>
        <v>1</v>
      </c>
      <c r="X385" t="b">
        <f>AND(U385=1,V385=0,W385=0)</f>
        <v>0</v>
      </c>
      <c r="Y385" s="8" t="b">
        <f>IF(V385=1,(K385-L385)*10000)</f>
        <v>0</v>
      </c>
      <c r="Z385" s="8">
        <f>IF(W385=1,(H385-M385)*10000)</f>
        <v>9.999999999998899</v>
      </c>
      <c r="AA385" s="8" t="b">
        <f>IF(X385=1,(K385-F385)*10000)</f>
        <v>0</v>
      </c>
    </row>
    <row r="386" spans="1:27" ht="12.75">
      <c r="A386" s="7">
        <v>39615</v>
      </c>
      <c r="B386" s="1">
        <v>1.9471</v>
      </c>
      <c r="C386" s="1">
        <v>1.9687000000000001</v>
      </c>
      <c r="D386" s="1">
        <v>1.9459</v>
      </c>
      <c r="E386" s="1">
        <f>C386-D386</f>
        <v>0.022800000000000153</v>
      </c>
      <c r="F386" s="1">
        <v>1.9632</v>
      </c>
      <c r="G386" s="13">
        <f>E385*$G$8</f>
        <v>0.0016119999999999945</v>
      </c>
      <c r="H386" s="14">
        <f>F385+G386</f>
        <v>1.949212</v>
      </c>
      <c r="I386" s="15">
        <f>H386+G386</f>
        <v>1.950824</v>
      </c>
      <c r="J386" s="16">
        <f>K386+0.001</f>
        <v>1.946988</v>
      </c>
      <c r="K386" s="17">
        <f>F385-G386</f>
        <v>1.945988</v>
      </c>
      <c r="L386" s="18">
        <f>K386-G386</f>
        <v>1.944376</v>
      </c>
      <c r="M386" s="19">
        <f>H386-0.001</f>
        <v>1.948212</v>
      </c>
      <c r="N386" t="b">
        <f>AND(H386&gt;D386,H386&lt;C386)</f>
        <v>1</v>
      </c>
      <c r="O386" t="b">
        <f>AND(N386=1,I386&lt;C386)</f>
        <v>1</v>
      </c>
      <c r="P386" t="b">
        <f>AND(N386=1,O386=0,J386&lt;C386)</f>
        <v>0</v>
      </c>
      <c r="Q386" t="b">
        <f>AND(N386=1,O386=0,P386=0)</f>
        <v>0</v>
      </c>
      <c r="R386" s="8">
        <f>IF(O386=1,(I386-H386)*10000)</f>
        <v>16.119999999999468</v>
      </c>
      <c r="S386" s="8" t="b">
        <f>IF(P386=1,(J386-H386)*10000)</f>
        <v>0</v>
      </c>
      <c r="T386" s="8" t="b">
        <f>IF(Q386=1,(F386-H386)*10000)</f>
        <v>0</v>
      </c>
      <c r="U386" t="b">
        <f>AND(K386&lt;C386,K386&gt;D386)</f>
        <v>1</v>
      </c>
      <c r="V386" t="b">
        <f>AND(U386=1,L386&gt;D386)</f>
        <v>0</v>
      </c>
      <c r="W386" t="b">
        <f>AND(V386=0,U386=1,M386&lt;C386)</f>
        <v>1</v>
      </c>
      <c r="X386" t="b">
        <f>AND(U386=1,V386=0,W386=0)</f>
        <v>0</v>
      </c>
      <c r="Y386" s="8" t="b">
        <f>IF(V386=1,(K386-L386)*10000)</f>
        <v>0</v>
      </c>
      <c r="Z386" s="8">
        <f>IF(W386=1,(H386-M386)*10000)</f>
        <v>9.999999999998899</v>
      </c>
      <c r="AA386" s="8" t="b">
        <f>IF(X386=1,(K386-F386)*10000)</f>
        <v>0</v>
      </c>
    </row>
    <row r="387" spans="1:27" ht="12.75">
      <c r="A387" s="7">
        <v>39616</v>
      </c>
      <c r="B387" s="1">
        <v>1.9633</v>
      </c>
      <c r="C387" s="1">
        <v>1.9698</v>
      </c>
      <c r="D387" s="1">
        <v>1.9469</v>
      </c>
      <c r="E387" s="1">
        <f>C387-D387</f>
        <v>0.02289999999999992</v>
      </c>
      <c r="F387" s="1">
        <v>1.9563000000000001</v>
      </c>
      <c r="G387" s="13">
        <f>E386*$G$8</f>
        <v>0.0035340000000000237</v>
      </c>
      <c r="H387" s="14">
        <f>F386+G387</f>
        <v>1.966734</v>
      </c>
      <c r="I387" s="15">
        <f>H387+G387</f>
        <v>1.970268</v>
      </c>
      <c r="J387" s="16">
        <f>K387+0.001</f>
        <v>1.960666</v>
      </c>
      <c r="K387" s="17">
        <f>F386-G387</f>
        <v>1.9596660000000001</v>
      </c>
      <c r="L387" s="18">
        <f>K387-G387</f>
        <v>1.9561320000000002</v>
      </c>
      <c r="M387" s="19">
        <f>H387-0.001</f>
        <v>1.965734</v>
      </c>
      <c r="N387" t="b">
        <f>AND(H387&gt;D387,H387&lt;C387)</f>
        <v>1</v>
      </c>
      <c r="O387" t="b">
        <f>AND(N387=1,I387&lt;C387)</f>
        <v>0</v>
      </c>
      <c r="P387" t="b">
        <f>AND(N387=1,O387=0,J387&lt;C387)</f>
        <v>1</v>
      </c>
      <c r="Q387" t="b">
        <f>AND(N387=1,O387=0,P387=0)</f>
        <v>0</v>
      </c>
      <c r="R387" s="8" t="b">
        <f>IF(O387=1,(I387-H387)*10000)</f>
        <v>0</v>
      </c>
      <c r="S387" s="8">
        <f>IF(P387=1,(J387-H387)*10000)</f>
        <v>-60.67999999999962</v>
      </c>
      <c r="T387" s="8" t="b">
        <f>IF(Q387=1,(F387-H387)*10000)</f>
        <v>0</v>
      </c>
      <c r="U387" t="b">
        <f>AND(K387&lt;C387,K387&gt;D387)</f>
        <v>1</v>
      </c>
      <c r="V387" t="b">
        <f>AND(U387=1,L387&gt;D387)</f>
        <v>1</v>
      </c>
      <c r="W387" t="b">
        <f>AND(V387=0,U387=1,M387&lt;C387)</f>
        <v>0</v>
      </c>
      <c r="X387" t="b">
        <f>AND(U387=1,V387=0,W387=0)</f>
        <v>0</v>
      </c>
      <c r="Y387" s="8">
        <f>IF(V387=1,(K387-L387)*10000)</f>
        <v>35.339999999999264</v>
      </c>
      <c r="Z387" s="8" t="b">
        <f>IF(W387=1,(H387-M387)*10000)</f>
        <v>0</v>
      </c>
      <c r="AA387" s="8" t="b">
        <f>IF(X387=1,(K387-F387)*10000)</f>
        <v>0</v>
      </c>
    </row>
    <row r="388" spans="1:27" ht="12.75">
      <c r="A388" s="7">
        <v>39617</v>
      </c>
      <c r="B388" s="1">
        <v>1.9565000000000001</v>
      </c>
      <c r="C388" s="1">
        <v>1.9609999999999999</v>
      </c>
      <c r="D388" s="1">
        <v>1.9477000000000002</v>
      </c>
      <c r="E388" s="1">
        <f>C388-D388</f>
        <v>0.013299999999999645</v>
      </c>
      <c r="F388" s="1">
        <v>1.9586999999999999</v>
      </c>
      <c r="G388" s="13">
        <f>E387*$G$8</f>
        <v>0.0035494999999999876</v>
      </c>
      <c r="H388" s="14">
        <f>F387+G388</f>
        <v>1.9598495000000002</v>
      </c>
      <c r="I388" s="15">
        <f>H388+G388</f>
        <v>1.9633990000000003</v>
      </c>
      <c r="J388" s="16">
        <f>K388+0.001</f>
        <v>1.9537505</v>
      </c>
      <c r="K388" s="17">
        <f>F387-G388</f>
        <v>1.9527505</v>
      </c>
      <c r="L388" s="18">
        <f>K388-G388</f>
        <v>1.949201</v>
      </c>
      <c r="M388" s="19">
        <f>H388-0.001</f>
        <v>1.9588495000000004</v>
      </c>
      <c r="N388" t="b">
        <f>AND(H388&gt;D388,H388&lt;C388)</f>
        <v>1</v>
      </c>
      <c r="O388" t="b">
        <f>AND(N388=1,I388&lt;C388)</f>
        <v>0</v>
      </c>
      <c r="P388" t="b">
        <f>AND(N388=1,O388=0,J388&lt;C388)</f>
        <v>1</v>
      </c>
      <c r="Q388" t="b">
        <f>AND(N388=1,O388=0,P388=0)</f>
        <v>0</v>
      </c>
      <c r="R388" s="8" t="b">
        <f>IF(O388=1,(I388-H388)*10000)</f>
        <v>0</v>
      </c>
      <c r="S388" s="8">
        <f>IF(P388=1,(J388-H388)*10000)</f>
        <v>-60.990000000002986</v>
      </c>
      <c r="T388" s="8" t="b">
        <f>IF(Q388=1,(F388-H388)*10000)</f>
        <v>0</v>
      </c>
      <c r="U388" t="b">
        <f>AND(K388&lt;C388,K388&gt;D388)</f>
        <v>1</v>
      </c>
      <c r="V388" t="b">
        <f>AND(U388=1,L388&gt;D388)</f>
        <v>1</v>
      </c>
      <c r="W388" t="b">
        <f>AND(V388=0,U388=1,M388&lt;C388)</f>
        <v>0</v>
      </c>
      <c r="X388" t="b">
        <f>AND(U388=1,V388=0,W388=0)</f>
        <v>0</v>
      </c>
      <c r="Y388" s="8">
        <f>IF(V388=1,(K388-L388)*10000)</f>
        <v>35.49500000000094</v>
      </c>
      <c r="Z388" s="8" t="b">
        <f>IF(W388=1,(H388-M388)*10000)</f>
        <v>0</v>
      </c>
      <c r="AA388" s="8" t="b">
        <f>IF(X388=1,(K388-F388)*10000)</f>
        <v>0</v>
      </c>
    </row>
    <row r="389" spans="1:27" ht="12.75">
      <c r="A389" s="7">
        <v>39618</v>
      </c>
      <c r="B389" s="1">
        <v>1.9585</v>
      </c>
      <c r="C389" s="1">
        <v>1.9744000000000002</v>
      </c>
      <c r="D389" s="1">
        <v>1.9578000000000002</v>
      </c>
      <c r="E389" s="1">
        <f>C389-D389</f>
        <v>0.016599999999999948</v>
      </c>
      <c r="F389" s="1">
        <v>1.9721000000000002</v>
      </c>
      <c r="G389" s="13">
        <f>E388*$G$8</f>
        <v>0.002061499999999945</v>
      </c>
      <c r="H389" s="14">
        <f>F388+G389</f>
        <v>1.9607614999999998</v>
      </c>
      <c r="I389" s="15">
        <f>H389+G389</f>
        <v>1.9628229999999998</v>
      </c>
      <c r="J389" s="16">
        <f>K389+0.001</f>
        <v>1.9576384999999998</v>
      </c>
      <c r="K389" s="17">
        <f>F388-G389</f>
        <v>1.9566385</v>
      </c>
      <c r="L389" s="18">
        <f>K389-G389</f>
        <v>1.954577</v>
      </c>
      <c r="M389" s="19">
        <f>H389-0.001</f>
        <v>1.9597615</v>
      </c>
      <c r="N389" t="b">
        <f>AND(H389&gt;D389,H389&lt;C389)</f>
        <v>1</v>
      </c>
      <c r="O389" t="b">
        <f>AND(N389=1,I389&lt;C389)</f>
        <v>1</v>
      </c>
      <c r="P389" t="b">
        <f>AND(N389=1,O389=0,J389&lt;C389)</f>
        <v>0</v>
      </c>
      <c r="Q389" t="b">
        <f>AND(N389=1,O389=0,P389=0)</f>
        <v>0</v>
      </c>
      <c r="R389" s="8">
        <f>IF(O389=1,(I389-H389)*10000)</f>
        <v>20.614999999999384</v>
      </c>
      <c r="S389" s="8" t="b">
        <f>IF(P389=1,(J389-H389)*10000)</f>
        <v>0</v>
      </c>
      <c r="T389" s="8" t="b">
        <f>IF(Q389=1,(F389-H389)*10000)</f>
        <v>0</v>
      </c>
      <c r="U389" t="b">
        <f>AND(K389&lt;C389,K389&gt;D389)</f>
        <v>0</v>
      </c>
      <c r="V389" t="b">
        <f>AND(U389=1,L389&gt;D389)</f>
        <v>0</v>
      </c>
      <c r="W389" t="b">
        <f>AND(V389=0,U389=1,M389&lt;C389)</f>
        <v>0</v>
      </c>
      <c r="X389" t="b">
        <f>AND(U389=1,V389=0,W389=0)</f>
        <v>0</v>
      </c>
      <c r="Y389" s="8" t="b">
        <f>IF(V389=1,(K389-L389)*10000)</f>
        <v>0</v>
      </c>
      <c r="Z389" s="8" t="b">
        <f>IF(W389=1,(H389-M389)*10000)</f>
        <v>0</v>
      </c>
      <c r="AA389" s="8" t="b">
        <f>IF(X389=1,(K389-F389)*10000)</f>
        <v>0</v>
      </c>
    </row>
    <row r="390" spans="1:27" ht="12.75">
      <c r="A390" s="7">
        <v>39619</v>
      </c>
      <c r="B390" s="1">
        <v>1.972</v>
      </c>
      <c r="C390" s="1">
        <v>1.9791</v>
      </c>
      <c r="D390" s="1">
        <v>1.9697</v>
      </c>
      <c r="E390" s="1">
        <f>C390-D390</f>
        <v>0.009400000000000075</v>
      </c>
      <c r="F390" s="1">
        <v>1.976</v>
      </c>
      <c r="G390" s="13">
        <f>E389*$G$8</f>
        <v>0.002572999999999992</v>
      </c>
      <c r="H390" s="14">
        <f>F389+G390</f>
        <v>1.9746730000000001</v>
      </c>
      <c r="I390" s="15">
        <f>H390+G390</f>
        <v>1.977246</v>
      </c>
      <c r="J390" s="16">
        <f>K390+0.001</f>
        <v>1.9705270000000001</v>
      </c>
      <c r="K390" s="17">
        <f>F389-G390</f>
        <v>1.9695270000000002</v>
      </c>
      <c r="L390" s="18">
        <f>K390-G390</f>
        <v>1.9669540000000003</v>
      </c>
      <c r="M390" s="19">
        <f>H390-0.001</f>
        <v>1.9736730000000002</v>
      </c>
      <c r="N390" t="b">
        <f>AND(H390&gt;D390,H390&lt;C390)</f>
        <v>1</v>
      </c>
      <c r="O390" t="b">
        <f>AND(N390=1,I390&lt;C390)</f>
        <v>1</v>
      </c>
      <c r="P390" t="b">
        <f>AND(N390=1,O390=0,J390&lt;C390)</f>
        <v>0</v>
      </c>
      <c r="Q390" t="b">
        <f>AND(N390=1,O390=0,P390=0)</f>
        <v>0</v>
      </c>
      <c r="R390" s="8">
        <f>IF(O390=1,(I390-H390)*10000)</f>
        <v>25.729999999999364</v>
      </c>
      <c r="S390" s="8" t="b">
        <f>IF(P390=1,(J390-H390)*10000)</f>
        <v>0</v>
      </c>
      <c r="T390" s="8" t="b">
        <f>IF(Q390=1,(F390-H390)*10000)</f>
        <v>0</v>
      </c>
      <c r="U390" t="b">
        <f>AND(K390&lt;C390,K390&gt;D390)</f>
        <v>0</v>
      </c>
      <c r="V390" t="b">
        <f>AND(U390=1,L390&gt;D390)</f>
        <v>0</v>
      </c>
      <c r="W390" t="b">
        <f>AND(V390=0,U390=1,M390&lt;C390)</f>
        <v>0</v>
      </c>
      <c r="X390" t="b">
        <f>AND(U390=1,V390=0,W390=0)</f>
        <v>0</v>
      </c>
      <c r="Y390" s="8" t="b">
        <f>IF(V390=1,(K390-L390)*10000)</f>
        <v>0</v>
      </c>
      <c r="Z390" s="8" t="b">
        <f>IF(W390=1,(H390-M390)*10000)</f>
        <v>0</v>
      </c>
      <c r="AA390" s="8" t="b">
        <f>IF(X390=1,(K390-F390)*10000)</f>
        <v>0</v>
      </c>
    </row>
    <row r="391" spans="1:27" ht="12.75">
      <c r="A391" s="7">
        <v>39622</v>
      </c>
      <c r="B391" s="1">
        <v>1.9751</v>
      </c>
      <c r="C391" s="1">
        <v>1.9756</v>
      </c>
      <c r="D391" s="1">
        <v>1.9585</v>
      </c>
      <c r="E391" s="1">
        <f>C391-D391</f>
        <v>0.017100000000000115</v>
      </c>
      <c r="F391" s="1">
        <v>1.9649</v>
      </c>
      <c r="G391" s="13">
        <f>E390*$G$8</f>
        <v>0.0014570000000000117</v>
      </c>
      <c r="H391" s="14">
        <f>F390+G391</f>
        <v>1.977457</v>
      </c>
      <c r="I391" s="15">
        <f>H391+G391</f>
        <v>1.978914</v>
      </c>
      <c r="J391" s="16">
        <f>K391+0.001</f>
        <v>1.9755429999999998</v>
      </c>
      <c r="K391" s="17">
        <f>F390-G391</f>
        <v>1.974543</v>
      </c>
      <c r="L391" s="18">
        <f>K391-G391</f>
        <v>1.973086</v>
      </c>
      <c r="M391" s="19">
        <f>H391-0.001</f>
        <v>1.9764570000000001</v>
      </c>
      <c r="N391" t="b">
        <f>AND(H391&gt;D391,H391&lt;C391)</f>
        <v>0</v>
      </c>
      <c r="O391" t="b">
        <f>AND(N391=1,I391&lt;C391)</f>
        <v>0</v>
      </c>
      <c r="P391" t="b">
        <f>AND(N391=1,O391=0,J391&lt;C391)</f>
        <v>0</v>
      </c>
      <c r="Q391" t="b">
        <f>AND(N391=1,O391=0,P391=0)</f>
        <v>0</v>
      </c>
      <c r="R391" s="8" t="b">
        <f>IF(O391=1,(I391-H391)*10000)</f>
        <v>0</v>
      </c>
      <c r="S391" s="8" t="b">
        <f>IF(P391=1,(J391-H391)*10000)</f>
        <v>0</v>
      </c>
      <c r="T391" s="8" t="b">
        <f>IF(Q391=1,(F391-H391)*10000)</f>
        <v>0</v>
      </c>
      <c r="U391" t="b">
        <f>AND(K391&lt;C391,K391&gt;D391)</f>
        <v>1</v>
      </c>
      <c r="V391" t="b">
        <f>AND(U391=1,L391&gt;D391)</f>
        <v>1</v>
      </c>
      <c r="W391" t="b">
        <f>AND(V391=0,U391=1,M391&lt;C391)</f>
        <v>0</v>
      </c>
      <c r="X391" t="b">
        <f>AND(U391=1,V391=0,W391=0)</f>
        <v>0</v>
      </c>
      <c r="Y391" s="8">
        <f>IF(V391=1,(K391-L391)*10000)</f>
        <v>14.570000000000416</v>
      </c>
      <c r="Z391" s="8" t="b">
        <f>IF(W391=1,(H391-M391)*10000)</f>
        <v>0</v>
      </c>
      <c r="AA391" s="8" t="b">
        <f>IF(X391=1,(K391-F391)*10000)</f>
        <v>0</v>
      </c>
    </row>
    <row r="392" spans="1:27" ht="12.75">
      <c r="A392" s="7">
        <v>39623</v>
      </c>
      <c r="B392" s="1">
        <v>1.9649999999999999</v>
      </c>
      <c r="C392" s="1">
        <v>1.9723000000000002</v>
      </c>
      <c r="D392" s="1">
        <v>1.9624000000000001</v>
      </c>
      <c r="E392" s="1">
        <f>C392-D392</f>
        <v>0.00990000000000002</v>
      </c>
      <c r="F392" s="1">
        <v>1.9708</v>
      </c>
      <c r="G392" s="13">
        <f>E391*$G$8</f>
        <v>0.002650500000000018</v>
      </c>
      <c r="H392" s="14">
        <f>F391+G392</f>
        <v>1.9675505000000002</v>
      </c>
      <c r="I392" s="15">
        <f>H392+G392</f>
        <v>1.9702010000000003</v>
      </c>
      <c r="J392" s="16">
        <f>K392+0.001</f>
        <v>1.9632494999999999</v>
      </c>
      <c r="K392" s="17">
        <f>F391-G392</f>
        <v>1.9622495</v>
      </c>
      <c r="L392" s="18">
        <f>K392-G392</f>
        <v>1.9595989999999999</v>
      </c>
      <c r="M392" s="19">
        <f>H392-0.001</f>
        <v>1.9665505000000003</v>
      </c>
      <c r="N392" t="b">
        <f>AND(H392&gt;D392,H392&lt;C392)</f>
        <v>1</v>
      </c>
      <c r="O392" t="b">
        <f>AND(N392=1,I392&lt;C392)</f>
        <v>1</v>
      </c>
      <c r="P392" t="b">
        <f>AND(N392=1,O392=0,J392&lt;C392)</f>
        <v>0</v>
      </c>
      <c r="Q392" t="b">
        <f>AND(N392=1,O392=0,P392=0)</f>
        <v>0</v>
      </c>
      <c r="R392" s="8">
        <f>IF(O392=1,(I392-H392)*10000)</f>
        <v>26.50500000000111</v>
      </c>
      <c r="S392" s="8" t="b">
        <f>IF(P392=1,(J392-H392)*10000)</f>
        <v>0</v>
      </c>
      <c r="T392" s="8" t="b">
        <f>IF(Q392=1,(F392-H392)*10000)</f>
        <v>0</v>
      </c>
      <c r="U392" t="b">
        <f>AND(K392&lt;C392,K392&gt;D392)</f>
        <v>0</v>
      </c>
      <c r="V392" t="b">
        <f>AND(U392=1,L392&gt;D392)</f>
        <v>0</v>
      </c>
      <c r="W392" t="b">
        <f>AND(V392=0,U392=1,M392&lt;C392)</f>
        <v>0</v>
      </c>
      <c r="X392" t="b">
        <f>AND(U392=1,V392=0,W392=0)</f>
        <v>0</v>
      </c>
      <c r="Y392" s="8" t="b">
        <f>IF(V392=1,(K392-L392)*10000)</f>
        <v>0</v>
      </c>
      <c r="Z392" s="8" t="b">
        <f>IF(W392=1,(H392-M392)*10000)</f>
        <v>0</v>
      </c>
      <c r="AA392" s="8" t="b">
        <f>IF(X392=1,(K392-F392)*10000)</f>
        <v>0</v>
      </c>
    </row>
    <row r="393" spans="1:27" ht="12.75">
      <c r="A393" s="7">
        <v>39624</v>
      </c>
      <c r="B393" s="1">
        <v>1.9709</v>
      </c>
      <c r="C393" s="1">
        <v>1.9769</v>
      </c>
      <c r="D393" s="1">
        <v>1.9655</v>
      </c>
      <c r="E393" s="1">
        <f>C393-D393</f>
        <v>0.011400000000000077</v>
      </c>
      <c r="F393" s="1">
        <v>1.9745</v>
      </c>
      <c r="G393" s="13">
        <f>E392*$G$8</f>
        <v>0.001534500000000003</v>
      </c>
      <c r="H393" s="14">
        <f>F392+G393</f>
        <v>1.9723345</v>
      </c>
      <c r="I393" s="15">
        <f>H393+G393</f>
        <v>1.973869</v>
      </c>
      <c r="J393" s="16">
        <f>K393+0.001</f>
        <v>1.9702655</v>
      </c>
      <c r="K393" s="17">
        <f>F392-G393</f>
        <v>1.9692655000000001</v>
      </c>
      <c r="L393" s="18">
        <f>K393-G393</f>
        <v>1.9677310000000001</v>
      </c>
      <c r="M393" s="19">
        <f>H393-0.001</f>
        <v>1.9713345000000002</v>
      </c>
      <c r="N393" t="b">
        <f>AND(H393&gt;D393,H393&lt;C393)</f>
        <v>1</v>
      </c>
      <c r="O393" t="b">
        <f>AND(N393=1,I393&lt;C393)</f>
        <v>1</v>
      </c>
      <c r="P393" t="b">
        <f>AND(N393=1,O393=0,J393&lt;C393)</f>
        <v>0</v>
      </c>
      <c r="Q393" t="b">
        <f>AND(N393=1,O393=0,P393=0)</f>
        <v>0</v>
      </c>
      <c r="R393" s="8">
        <f>IF(O393=1,(I393-H393)*10000)</f>
        <v>15.344999999999942</v>
      </c>
      <c r="S393" s="8" t="b">
        <f>IF(P393=1,(J393-H393)*10000)</f>
        <v>0</v>
      </c>
      <c r="T393" s="8" t="b">
        <f>IF(Q393=1,(F393-H393)*10000)</f>
        <v>0</v>
      </c>
      <c r="U393" t="b">
        <f>AND(K393&lt;C393,K393&gt;D393)</f>
        <v>1</v>
      </c>
      <c r="V393" t="b">
        <f>AND(U393=1,L393&gt;D393)</f>
        <v>1</v>
      </c>
      <c r="W393" t="b">
        <f>AND(V393=0,U393=1,M393&lt;C393)</f>
        <v>0</v>
      </c>
      <c r="X393" t="b">
        <f>AND(U393=1,V393=0,W393=0)</f>
        <v>0</v>
      </c>
      <c r="Y393" s="8">
        <f>IF(V393=1,(K393-L393)*10000)</f>
        <v>15.344999999999942</v>
      </c>
      <c r="Z393" s="8" t="b">
        <f>IF(W393=1,(H393-M393)*10000)</f>
        <v>0</v>
      </c>
      <c r="AA393" s="8" t="b">
        <f>IF(X393=1,(K393-F393)*10000)</f>
        <v>0</v>
      </c>
    </row>
    <row r="394" spans="1:27" ht="12.75">
      <c r="A394" s="7">
        <v>39625</v>
      </c>
      <c r="B394" s="1">
        <v>1.9746000000000001</v>
      </c>
      <c r="C394" s="1">
        <v>1.9894</v>
      </c>
      <c r="D394" s="1">
        <v>1.9714</v>
      </c>
      <c r="E394" s="1">
        <f>C394-D394</f>
        <v>0.018000000000000016</v>
      </c>
      <c r="F394" s="1">
        <v>1.9887000000000001</v>
      </c>
      <c r="G394" s="13">
        <f>E393*$G$8</f>
        <v>0.0017670000000000118</v>
      </c>
      <c r="H394" s="14">
        <f>F393+G394</f>
        <v>1.976267</v>
      </c>
      <c r="I394" s="15">
        <f>H394+G394</f>
        <v>1.978034</v>
      </c>
      <c r="J394" s="16">
        <f>K394+0.001</f>
        <v>1.9737329999999997</v>
      </c>
      <c r="K394" s="17">
        <f>F393-G394</f>
        <v>1.9727329999999998</v>
      </c>
      <c r="L394" s="18">
        <f>K394-G394</f>
        <v>1.9709659999999998</v>
      </c>
      <c r="M394" s="19">
        <f>H394-0.001</f>
        <v>1.975267</v>
      </c>
      <c r="N394" t="b">
        <f>AND(H394&gt;D394,H394&lt;C394)</f>
        <v>1</v>
      </c>
      <c r="O394" t="b">
        <f>AND(N394=1,I394&lt;C394)</f>
        <v>1</v>
      </c>
      <c r="P394" t="b">
        <f>AND(N394=1,O394=0,J394&lt;C394)</f>
        <v>0</v>
      </c>
      <c r="Q394" t="b">
        <f>AND(N394=1,O394=0,P394=0)</f>
        <v>0</v>
      </c>
      <c r="R394" s="8">
        <f>IF(O394=1,(I394-H394)*10000)</f>
        <v>17.67000000000074</v>
      </c>
      <c r="S394" s="8" t="b">
        <f>IF(P394=1,(J394-H394)*10000)</f>
        <v>0</v>
      </c>
      <c r="T394" s="8" t="b">
        <f>IF(Q394=1,(F394-H394)*10000)</f>
        <v>0</v>
      </c>
      <c r="U394" t="b">
        <f>AND(K394&lt;C394,K394&gt;D394)</f>
        <v>1</v>
      </c>
      <c r="V394" t="b">
        <f>AND(U394=1,L394&gt;D394)</f>
        <v>0</v>
      </c>
      <c r="W394" t="b">
        <f>AND(V394=0,U394=1,M394&lt;C394)</f>
        <v>1</v>
      </c>
      <c r="X394" t="b">
        <f>AND(U394=1,V394=0,W394=0)</f>
        <v>0</v>
      </c>
      <c r="Y394" s="8" t="b">
        <f>IF(V394=1,(K394-L394)*10000)</f>
        <v>0</v>
      </c>
      <c r="Z394" s="8">
        <f>IF(W394=1,(H394-M394)*10000)</f>
        <v>9.999999999998899</v>
      </c>
      <c r="AA394" s="8" t="b">
        <f>IF(X394=1,(K394-F394)*10000)</f>
        <v>0</v>
      </c>
    </row>
    <row r="395" spans="1:27" ht="12.75">
      <c r="A395" s="7">
        <v>39626</v>
      </c>
      <c r="B395" s="1">
        <v>1.9886</v>
      </c>
      <c r="C395" s="1">
        <v>1.9952</v>
      </c>
      <c r="D395" s="1">
        <v>1.9803000000000002</v>
      </c>
      <c r="E395" s="1">
        <f>C395-D395</f>
        <v>0.014899999999999913</v>
      </c>
      <c r="F395" s="1">
        <v>1.9949</v>
      </c>
      <c r="G395" s="13">
        <f>E394*$G$8</f>
        <v>0.0027900000000000025</v>
      </c>
      <c r="H395" s="14">
        <f>F394+G395</f>
        <v>1.9914900000000002</v>
      </c>
      <c r="I395" s="15">
        <f>H395+G395</f>
        <v>1.9942800000000003</v>
      </c>
      <c r="J395" s="16">
        <f>K395+0.001</f>
        <v>1.98691</v>
      </c>
      <c r="K395" s="17">
        <f>F394-G395</f>
        <v>1.98591</v>
      </c>
      <c r="L395" s="18">
        <f>K395-G395</f>
        <v>1.98312</v>
      </c>
      <c r="M395" s="19">
        <f>H395-0.001</f>
        <v>1.9904900000000003</v>
      </c>
      <c r="N395" t="b">
        <f>AND(H395&gt;D395,H395&lt;C395)</f>
        <v>1</v>
      </c>
      <c r="O395" t="b">
        <f>AND(N395=1,I395&lt;C395)</f>
        <v>1</v>
      </c>
      <c r="P395" t="b">
        <f>AND(N395=1,O395=0,J395&lt;C395)</f>
        <v>0</v>
      </c>
      <c r="Q395" t="b">
        <f>AND(N395=1,O395=0,P395=0)</f>
        <v>0</v>
      </c>
      <c r="R395" s="8">
        <f>IF(O395=1,(I395-H395)*10000)</f>
        <v>27.900000000000702</v>
      </c>
      <c r="S395" s="8" t="b">
        <f>IF(P395=1,(J395-H395)*10000)</f>
        <v>0</v>
      </c>
      <c r="T395" s="8" t="b">
        <f>IF(Q395=1,(F395-H395)*10000)</f>
        <v>0</v>
      </c>
      <c r="U395" t="b">
        <f>AND(K395&lt;C395,K395&gt;D395)</f>
        <v>1</v>
      </c>
      <c r="V395" t="b">
        <f>AND(U395=1,L395&gt;D395)</f>
        <v>1</v>
      </c>
      <c r="W395" t="b">
        <f>AND(V395=0,U395=1,M395&lt;C395)</f>
        <v>0</v>
      </c>
      <c r="X395" t="b">
        <f>AND(U395=1,V395=0,W395=0)</f>
        <v>0</v>
      </c>
      <c r="Y395" s="8">
        <f>IF(V395=1,(K395-L395)*10000)</f>
        <v>27.900000000000702</v>
      </c>
      <c r="Z395" s="8" t="b">
        <f>IF(W395=1,(H395-M395)*10000)</f>
        <v>0</v>
      </c>
      <c r="AA395" s="8" t="b">
        <f>IF(X395=1,(K395-F395)*10000)</f>
        <v>0</v>
      </c>
    </row>
    <row r="396" spans="1:27" ht="12.75">
      <c r="A396" s="7">
        <v>39629</v>
      </c>
      <c r="B396" s="1">
        <v>1.9944000000000002</v>
      </c>
      <c r="C396" s="1">
        <v>1.9966</v>
      </c>
      <c r="D396" s="1">
        <v>1.9879</v>
      </c>
      <c r="E396" s="1">
        <f>C396-D396</f>
        <v>0.00869999999999993</v>
      </c>
      <c r="F396" s="1">
        <v>1.9935</v>
      </c>
      <c r="G396" s="13">
        <f>E395*$G$8</f>
        <v>0.0023094999999999865</v>
      </c>
      <c r="H396" s="14">
        <f>F395+G396</f>
        <v>1.9972094999999999</v>
      </c>
      <c r="I396" s="15">
        <f>H396+G396</f>
        <v>1.9995189999999998</v>
      </c>
      <c r="J396" s="16">
        <f>K396+0.001</f>
        <v>1.9935904999999998</v>
      </c>
      <c r="K396" s="17">
        <f>F395-G396</f>
        <v>1.9925905</v>
      </c>
      <c r="L396" s="18">
        <f>K396-G396</f>
        <v>1.990281</v>
      </c>
      <c r="M396" s="19">
        <f>H396-0.001</f>
        <v>1.9962095</v>
      </c>
      <c r="N396" t="b">
        <f>AND(H396&gt;D396,H396&lt;C396)</f>
        <v>0</v>
      </c>
      <c r="O396" t="b">
        <f>AND(N396=1,I396&lt;C396)</f>
        <v>0</v>
      </c>
      <c r="P396" t="b">
        <f>AND(N396=1,O396=0,J396&lt;C396)</f>
        <v>0</v>
      </c>
      <c r="Q396" t="b">
        <f>AND(N396=1,O396=0,P396=0)</f>
        <v>0</v>
      </c>
      <c r="R396" s="8" t="b">
        <f>IF(O396=1,(I396-H396)*10000)</f>
        <v>0</v>
      </c>
      <c r="S396" s="8" t="b">
        <f>IF(P396=1,(J396-H396)*10000)</f>
        <v>0</v>
      </c>
      <c r="T396" s="8" t="b">
        <f>IF(Q396=1,(F396-H396)*10000)</f>
        <v>0</v>
      </c>
      <c r="U396" t="b">
        <f>AND(K396&lt;C396,K396&gt;D396)</f>
        <v>1</v>
      </c>
      <c r="V396" t="b">
        <f>AND(U396=1,L396&gt;D396)</f>
        <v>1</v>
      </c>
      <c r="W396" t="b">
        <f>AND(V396=0,U396=1,M396&lt;C396)</f>
        <v>0</v>
      </c>
      <c r="X396" t="b">
        <f>AND(U396=1,V396=0,W396=0)</f>
        <v>0</v>
      </c>
      <c r="Y396" s="8">
        <f>IF(V396=1,(K396-L396)*10000)</f>
        <v>23.094999999999644</v>
      </c>
      <c r="Z396" s="8" t="b">
        <f>IF(W396=1,(H396-M396)*10000)</f>
        <v>0</v>
      </c>
      <c r="AA396" s="8" t="b">
        <f>IF(X396=1,(K396-F396)*10000)</f>
        <v>0</v>
      </c>
    </row>
    <row r="397" spans="1:27" ht="12.75">
      <c r="A397" s="7">
        <v>39630</v>
      </c>
      <c r="B397" s="1">
        <v>1.9933</v>
      </c>
      <c r="C397" s="1">
        <v>2.0006</v>
      </c>
      <c r="D397" s="1">
        <v>1.9886</v>
      </c>
      <c r="E397" s="1">
        <f>C397-D397</f>
        <v>0.01200000000000001</v>
      </c>
      <c r="F397" s="1">
        <v>1.9953</v>
      </c>
      <c r="G397" s="13">
        <f>E396*$G$8</f>
        <v>0.0013484999999999892</v>
      </c>
      <c r="H397" s="14">
        <f>F396+G397</f>
        <v>1.9948485</v>
      </c>
      <c r="I397" s="15">
        <f>H397+G397</f>
        <v>1.996197</v>
      </c>
      <c r="J397" s="16">
        <f>K397+0.001</f>
        <v>1.9931515</v>
      </c>
      <c r="K397" s="17">
        <f>F396-G397</f>
        <v>1.9921515</v>
      </c>
      <c r="L397" s="18">
        <f>K397-G397</f>
        <v>1.990803</v>
      </c>
      <c r="M397" s="19">
        <f>H397-0.001</f>
        <v>1.9938485000000001</v>
      </c>
      <c r="N397" t="b">
        <f>AND(H397&gt;D397,H397&lt;C397)</f>
        <v>1</v>
      </c>
      <c r="O397" t="b">
        <f>AND(N397=1,I397&lt;C397)</f>
        <v>1</v>
      </c>
      <c r="P397" t="b">
        <f>AND(N397=1,O397=0,J397&lt;C397)</f>
        <v>0</v>
      </c>
      <c r="Q397" t="b">
        <f>AND(N397=1,O397=0,P397=0)</f>
        <v>0</v>
      </c>
      <c r="R397" s="8">
        <f>IF(O397=1,(I397-H397)*10000)</f>
        <v>13.484999999999747</v>
      </c>
      <c r="S397" s="8" t="b">
        <f>IF(P397=1,(J397-H397)*10000)</f>
        <v>0</v>
      </c>
      <c r="T397" s="8" t="b">
        <f>IF(Q397=1,(F397-H397)*10000)</f>
        <v>0</v>
      </c>
      <c r="U397" t="b">
        <f>AND(K397&lt;C397,K397&gt;D397)</f>
        <v>1</v>
      </c>
      <c r="V397" t="b">
        <f>AND(U397=1,L397&gt;D397)</f>
        <v>1</v>
      </c>
      <c r="W397" t="b">
        <f>AND(V397=0,U397=1,M397&lt;C397)</f>
        <v>0</v>
      </c>
      <c r="X397" t="b">
        <f>AND(U397=1,V397=0,W397=0)</f>
        <v>0</v>
      </c>
      <c r="Y397" s="8">
        <f>IF(V397=1,(K397-L397)*10000)</f>
        <v>13.484999999999747</v>
      </c>
      <c r="Z397" s="8" t="b">
        <f>IF(W397=1,(H397-M397)*10000)</f>
        <v>0</v>
      </c>
      <c r="AA397" s="8" t="b">
        <f>IF(X397=1,(K397-F397)*10000)</f>
        <v>0</v>
      </c>
    </row>
    <row r="398" spans="1:27" ht="12.75">
      <c r="A398" s="7">
        <v>39631</v>
      </c>
      <c r="B398" s="1">
        <v>1.9952</v>
      </c>
      <c r="C398" s="1">
        <v>1.9973</v>
      </c>
      <c r="D398" s="1">
        <v>1.9844</v>
      </c>
      <c r="E398" s="1">
        <f>C398-D398</f>
        <v>0.012900000000000134</v>
      </c>
      <c r="F398" s="1">
        <v>1.9935</v>
      </c>
      <c r="G398" s="13">
        <f>E397*$G$8</f>
        <v>0.0018600000000000016</v>
      </c>
      <c r="H398" s="14">
        <f>F397+G398</f>
        <v>1.99716</v>
      </c>
      <c r="I398" s="15">
        <f>H398+G398</f>
        <v>1.99902</v>
      </c>
      <c r="J398" s="16">
        <f>K398+0.001</f>
        <v>1.99444</v>
      </c>
      <c r="K398" s="17">
        <f>F397-G398</f>
        <v>1.99344</v>
      </c>
      <c r="L398" s="18">
        <f>K398-G398</f>
        <v>1.9915800000000001</v>
      </c>
      <c r="M398" s="19">
        <f>H398-0.001</f>
        <v>1.9961600000000002</v>
      </c>
      <c r="N398" t="b">
        <f>AND(H398&gt;D398,H398&lt;C398)</f>
        <v>1</v>
      </c>
      <c r="O398" t="b">
        <f>AND(N398=1,I398&lt;C398)</f>
        <v>0</v>
      </c>
      <c r="P398" t="b">
        <f>AND(N398=1,O398=0,J398&lt;C398)</f>
        <v>1</v>
      </c>
      <c r="Q398" t="b">
        <f>AND(N398=1,O398=0,P398=0)</f>
        <v>0</v>
      </c>
      <c r="R398" s="8" t="b">
        <f>IF(O398=1,(I398-H398)*10000)</f>
        <v>0</v>
      </c>
      <c r="S398" s="8">
        <f>IF(P398=1,(J398-H398)*10000)</f>
        <v>-27.200000000000557</v>
      </c>
      <c r="T398" s="8" t="b">
        <f>IF(Q398=1,(F398-H398)*10000)</f>
        <v>0</v>
      </c>
      <c r="U398" t="b">
        <f>AND(K398&lt;C398,K398&gt;D398)</f>
        <v>1</v>
      </c>
      <c r="V398" t="b">
        <f>AND(U398=1,L398&gt;D398)</f>
        <v>1</v>
      </c>
      <c r="W398" t="b">
        <f>AND(V398=0,U398=1,M398&lt;C398)</f>
        <v>0</v>
      </c>
      <c r="X398" t="b">
        <f>AND(U398=1,V398=0,W398=0)</f>
        <v>0</v>
      </c>
      <c r="Y398" s="8">
        <f>IF(V398=1,(K398-L398)*10000)</f>
        <v>18.599999999999728</v>
      </c>
      <c r="Z398" s="8" t="b">
        <f>IF(W398=1,(H398-M398)*10000)</f>
        <v>0</v>
      </c>
      <c r="AA398" s="8" t="b">
        <f>IF(X398=1,(K398-F398)*10000)</f>
        <v>0</v>
      </c>
    </row>
    <row r="399" spans="1:27" ht="12.75">
      <c r="A399" s="7">
        <v>39632</v>
      </c>
      <c r="B399" s="1">
        <v>1.9936</v>
      </c>
      <c r="C399" s="1">
        <v>1.9936</v>
      </c>
      <c r="D399" s="1">
        <v>1.9799</v>
      </c>
      <c r="E399" s="1">
        <f>C399-D399</f>
        <v>0.013700000000000045</v>
      </c>
      <c r="F399" s="1">
        <v>1.9828000000000001</v>
      </c>
      <c r="G399" s="13">
        <f>E398*$G$8</f>
        <v>0.001999500000000021</v>
      </c>
      <c r="H399" s="14">
        <f>F398+G399</f>
        <v>1.9954995</v>
      </c>
      <c r="I399" s="15">
        <f>H399+G399</f>
        <v>1.997499</v>
      </c>
      <c r="J399" s="16">
        <f>K399+0.001</f>
        <v>1.9925005</v>
      </c>
      <c r="K399" s="17">
        <f>F398-G399</f>
        <v>1.9915005000000001</v>
      </c>
      <c r="L399" s="18">
        <f>K399-G399</f>
        <v>1.9895010000000002</v>
      </c>
      <c r="M399" s="19">
        <f>H399-0.001</f>
        <v>1.9944995</v>
      </c>
      <c r="N399" t="b">
        <f>AND(H399&gt;D399,H399&lt;C399)</f>
        <v>0</v>
      </c>
      <c r="O399" t="b">
        <f>AND(N399=1,I399&lt;C399)</f>
        <v>0</v>
      </c>
      <c r="P399" t="b">
        <f>AND(N399=1,O399=0,J399&lt;C399)</f>
        <v>0</v>
      </c>
      <c r="Q399" t="b">
        <f>AND(N399=1,O399=0,P399=0)</f>
        <v>0</v>
      </c>
      <c r="R399" s="8" t="b">
        <f>IF(O399=1,(I399-H399)*10000)</f>
        <v>0</v>
      </c>
      <c r="S399" s="8" t="b">
        <f>IF(P399=1,(J399-H399)*10000)</f>
        <v>0</v>
      </c>
      <c r="T399" s="8" t="b">
        <f>IF(Q399=1,(F399-H399)*10000)</f>
        <v>0</v>
      </c>
      <c r="U399" t="b">
        <f>AND(K399&lt;C399,K399&gt;D399)</f>
        <v>1</v>
      </c>
      <c r="V399" t="b">
        <f>AND(U399=1,L399&gt;D399)</f>
        <v>1</v>
      </c>
      <c r="W399" t="b">
        <f>AND(V399=0,U399=1,M399&lt;C399)</f>
        <v>0</v>
      </c>
      <c r="X399" t="b">
        <f>AND(U399=1,V399=0,W399=0)</f>
        <v>0</v>
      </c>
      <c r="Y399" s="8">
        <f>IF(V399=1,(K399-L399)*10000)</f>
        <v>19.99499999999932</v>
      </c>
      <c r="Z399" s="8" t="b">
        <f>IF(W399=1,(H399-M399)*10000)</f>
        <v>0</v>
      </c>
      <c r="AA399" s="8" t="b">
        <f>IF(X399=1,(K399-F399)*10000)</f>
        <v>0</v>
      </c>
    </row>
    <row r="400" spans="1:27" ht="12.75">
      <c r="A400" s="7">
        <v>39633</v>
      </c>
      <c r="B400" s="1">
        <v>1.9827</v>
      </c>
      <c r="C400" s="1">
        <v>1.9847000000000001</v>
      </c>
      <c r="D400" s="1">
        <v>1.9793</v>
      </c>
      <c r="E400" s="1">
        <f>C400-D400</f>
        <v>0.005400000000000071</v>
      </c>
      <c r="F400" s="1">
        <v>1.9823</v>
      </c>
      <c r="G400" s="13">
        <f>E399*$G$8</f>
        <v>0.002123500000000007</v>
      </c>
      <c r="H400" s="14">
        <f>F399+G400</f>
        <v>1.9849235</v>
      </c>
      <c r="I400" s="15">
        <f>H400+G400</f>
        <v>1.987047</v>
      </c>
      <c r="J400" s="16">
        <f>K400+0.001</f>
        <v>1.9816765</v>
      </c>
      <c r="K400" s="17">
        <f>F399-G400</f>
        <v>1.9806765000000002</v>
      </c>
      <c r="L400" s="18">
        <f>K400-G400</f>
        <v>1.9785530000000002</v>
      </c>
      <c r="M400" s="19">
        <f>H400-0.001</f>
        <v>1.9839235000000002</v>
      </c>
      <c r="N400" t="b">
        <f>AND(H400&gt;D400,H400&lt;C400)</f>
        <v>0</v>
      </c>
      <c r="O400" t="b">
        <f>AND(N400=1,I400&lt;C400)</f>
        <v>0</v>
      </c>
      <c r="P400" t="b">
        <f>AND(N400=1,O400=0,J400&lt;C400)</f>
        <v>0</v>
      </c>
      <c r="Q400" t="b">
        <f>AND(N400=1,O400=0,P400=0)</f>
        <v>0</v>
      </c>
      <c r="R400" s="8" t="b">
        <f>IF(O400=1,(I400-H400)*10000)</f>
        <v>0</v>
      </c>
      <c r="S400" s="8" t="b">
        <f>IF(P400=1,(J400-H400)*10000)</f>
        <v>0</v>
      </c>
      <c r="T400" s="8" t="b">
        <f>IF(Q400=1,(F400-H400)*10000)</f>
        <v>0</v>
      </c>
      <c r="U400" t="b">
        <f>AND(K400&lt;C400,K400&gt;D400)</f>
        <v>1</v>
      </c>
      <c r="V400" t="b">
        <f>AND(U400=1,L400&gt;D400)</f>
        <v>0</v>
      </c>
      <c r="W400" t="b">
        <f>AND(V400=0,U400=1,M400&lt;C400)</f>
        <v>1</v>
      </c>
      <c r="X400" t="b">
        <f>AND(U400=1,V400=0,W400=0)</f>
        <v>0</v>
      </c>
      <c r="Y400" s="8" t="b">
        <f>IF(V400=1,(K400-L400)*10000)</f>
        <v>0</v>
      </c>
      <c r="Z400" s="8">
        <f>IF(W400=1,(H400-M400)*10000)</f>
        <v>9.999999999998899</v>
      </c>
      <c r="AA400" s="8" t="b">
        <f>IF(X400=1,(K400-F400)*10000)</f>
        <v>0</v>
      </c>
    </row>
    <row r="401" spans="1:27" ht="12.75">
      <c r="A401" s="7">
        <v>39636</v>
      </c>
      <c r="B401" s="1">
        <v>1.9825</v>
      </c>
      <c r="C401" s="1">
        <v>1.9827</v>
      </c>
      <c r="D401" s="1">
        <v>1.9647000000000001</v>
      </c>
      <c r="E401" s="1">
        <f>C401-D401</f>
        <v>0.017999999999999794</v>
      </c>
      <c r="F401" s="1">
        <v>1.9756</v>
      </c>
      <c r="G401" s="13">
        <f>E400*$G$8</f>
        <v>0.000837000000000011</v>
      </c>
      <c r="H401" s="14">
        <f>F400+G401</f>
        <v>1.983137</v>
      </c>
      <c r="I401" s="15">
        <f>H401+G401</f>
        <v>1.983974</v>
      </c>
      <c r="J401" s="16">
        <f>K401+0.001</f>
        <v>1.9824629999999999</v>
      </c>
      <c r="K401" s="17">
        <f>F400-G401</f>
        <v>1.981463</v>
      </c>
      <c r="L401" s="18">
        <f>K401-G401</f>
        <v>1.980626</v>
      </c>
      <c r="M401" s="19">
        <f>H401-0.001</f>
        <v>1.982137</v>
      </c>
      <c r="N401" t="b">
        <f>AND(H401&gt;D401,H401&lt;C401)</f>
        <v>0</v>
      </c>
      <c r="O401" t="b">
        <f>AND(N401=1,I401&lt;C401)</f>
        <v>0</v>
      </c>
      <c r="P401" t="b">
        <f>AND(N401=1,O401=0,J401&lt;C401)</f>
        <v>0</v>
      </c>
      <c r="Q401" t="b">
        <f>AND(N401=1,O401=0,P401=0)</f>
        <v>0</v>
      </c>
      <c r="R401" s="8" t="b">
        <f>IF(O401=1,(I401-H401)*10000)</f>
        <v>0</v>
      </c>
      <c r="S401" s="8" t="b">
        <f>IF(P401=1,(J401-H401)*10000)</f>
        <v>0</v>
      </c>
      <c r="T401" s="8" t="b">
        <f>IF(Q401=1,(F401-H401)*10000)</f>
        <v>0</v>
      </c>
      <c r="U401" t="b">
        <f>AND(K401&lt;C401,K401&gt;D401)</f>
        <v>1</v>
      </c>
      <c r="V401" t="b">
        <f>AND(U401=1,L401&gt;D401)</f>
        <v>1</v>
      </c>
      <c r="W401" t="b">
        <f>AND(V401=0,U401=1,M401&lt;C401)</f>
        <v>0</v>
      </c>
      <c r="X401" t="b">
        <f>AND(U401=1,V401=0,W401=0)</f>
        <v>0</v>
      </c>
      <c r="Y401" s="8">
        <f>IF(V401=1,(K401-L401)*10000)</f>
        <v>8.369999999999767</v>
      </c>
      <c r="Z401" s="8" t="b">
        <f>IF(W401=1,(H401-M401)*10000)</f>
        <v>0</v>
      </c>
      <c r="AA401" s="8" t="b">
        <f>IF(X401=1,(K401-F401)*10000)</f>
        <v>0</v>
      </c>
    </row>
    <row r="402" spans="1:27" ht="12.75">
      <c r="A402" s="7">
        <v>39637</v>
      </c>
      <c r="B402" s="1">
        <v>1.9757</v>
      </c>
      <c r="C402" s="1">
        <v>1.9797</v>
      </c>
      <c r="D402" s="1">
        <v>1.9665</v>
      </c>
      <c r="E402" s="1">
        <f>C402-D402</f>
        <v>0.0132000000000001</v>
      </c>
      <c r="F402" s="1">
        <v>1.9693</v>
      </c>
      <c r="G402" s="13">
        <f>E401*$G$8</f>
        <v>0.002789999999999968</v>
      </c>
      <c r="H402" s="14">
        <f>F401+G402</f>
        <v>1.97839</v>
      </c>
      <c r="I402" s="15">
        <f>H402+G402</f>
        <v>1.9811800000000002</v>
      </c>
      <c r="J402" s="16">
        <f>K402+0.001</f>
        <v>1.9738099999999998</v>
      </c>
      <c r="K402" s="17">
        <f>F401-G402</f>
        <v>1.97281</v>
      </c>
      <c r="L402" s="18">
        <f>K402-G402</f>
        <v>1.9700199999999999</v>
      </c>
      <c r="M402" s="19">
        <f>H402-0.001</f>
        <v>1.9773900000000002</v>
      </c>
      <c r="N402" t="b">
        <f>AND(H402&gt;D402,H402&lt;C402)</f>
        <v>1</v>
      </c>
      <c r="O402" t="b">
        <f>AND(N402=1,I402&lt;C402)</f>
        <v>0</v>
      </c>
      <c r="P402" t="b">
        <f>AND(N402=1,O402=0,J402&lt;C402)</f>
        <v>1</v>
      </c>
      <c r="Q402" t="b">
        <f>AND(N402=1,O402=0,P402=0)</f>
        <v>0</v>
      </c>
      <c r="R402" s="8" t="b">
        <f>IF(O402=1,(I402-H402)*10000)</f>
        <v>0</v>
      </c>
      <c r="S402" s="8">
        <f>IF(P402=1,(J402-H402)*10000)</f>
        <v>-45.800000000002505</v>
      </c>
      <c r="T402" s="8" t="b">
        <f>IF(Q402=1,(F402-H402)*10000)</f>
        <v>0</v>
      </c>
      <c r="U402" t="b">
        <f>AND(K402&lt;C402,K402&gt;D402)</f>
        <v>1</v>
      </c>
      <c r="V402" t="b">
        <f>AND(U402=1,L402&gt;D402)</f>
        <v>1</v>
      </c>
      <c r="W402" t="b">
        <f>AND(V402=0,U402=1,M402&lt;C402)</f>
        <v>0</v>
      </c>
      <c r="X402" t="b">
        <f>AND(U402=1,V402=0,W402=0)</f>
        <v>0</v>
      </c>
      <c r="Y402" s="8">
        <f>IF(V402=1,(K402-L402)*10000)</f>
        <v>27.900000000000702</v>
      </c>
      <c r="Z402" s="8" t="b">
        <f>IF(W402=1,(H402-M402)*10000)</f>
        <v>0</v>
      </c>
      <c r="AA402" s="8" t="b">
        <f>IF(X402=1,(K402-F402)*10000)</f>
        <v>0</v>
      </c>
    </row>
    <row r="403" spans="1:27" ht="12.75">
      <c r="A403" s="7">
        <v>39638</v>
      </c>
      <c r="B403" s="1">
        <v>1.9695</v>
      </c>
      <c r="C403" s="1">
        <v>1.9837</v>
      </c>
      <c r="D403" s="1">
        <v>1.9671</v>
      </c>
      <c r="E403" s="1">
        <f>C403-D403</f>
        <v>0.016599999999999948</v>
      </c>
      <c r="F403" s="1">
        <v>1.9835</v>
      </c>
      <c r="G403" s="13">
        <f>E402*$G$8</f>
        <v>0.0020460000000000157</v>
      </c>
      <c r="H403" s="14">
        <f>F402+G403</f>
        <v>1.971346</v>
      </c>
      <c r="I403" s="15">
        <f>H403+G403</f>
        <v>1.973392</v>
      </c>
      <c r="J403" s="16">
        <f>K403+0.001</f>
        <v>1.968254</v>
      </c>
      <c r="K403" s="17">
        <f>F402-G403</f>
        <v>1.967254</v>
      </c>
      <c r="L403" s="18">
        <f>K403-G403</f>
        <v>1.965208</v>
      </c>
      <c r="M403" s="19">
        <f>H403-0.001</f>
        <v>1.9703460000000002</v>
      </c>
      <c r="N403" t="b">
        <f>AND(H403&gt;D403,H403&lt;C403)</f>
        <v>1</v>
      </c>
      <c r="O403" t="b">
        <f>AND(N403=1,I403&lt;C403)</f>
        <v>1</v>
      </c>
      <c r="P403" t="b">
        <f>AND(N403=1,O403=0,J403&lt;C403)</f>
        <v>0</v>
      </c>
      <c r="Q403" t="b">
        <f>AND(N403=1,O403=0,P403=0)</f>
        <v>0</v>
      </c>
      <c r="R403" s="8">
        <f>IF(O403=1,(I403-H403)*10000)</f>
        <v>20.459999999999923</v>
      </c>
      <c r="S403" s="8" t="b">
        <f>IF(P403=1,(J403-H403)*10000)</f>
        <v>0</v>
      </c>
      <c r="T403" s="8" t="b">
        <f>IF(Q403=1,(F403-H403)*10000)</f>
        <v>0</v>
      </c>
      <c r="U403" t="b">
        <f>AND(K403&lt;C403,K403&gt;D403)</f>
        <v>1</v>
      </c>
      <c r="V403" t="b">
        <f>AND(U403=1,L403&gt;D403)</f>
        <v>0</v>
      </c>
      <c r="W403" t="b">
        <f>AND(V403=0,U403=1,M403&lt;C403)</f>
        <v>1</v>
      </c>
      <c r="X403" t="b">
        <f>AND(U403=1,V403=0,W403=0)</f>
        <v>0</v>
      </c>
      <c r="Y403" s="8" t="b">
        <f>IF(V403=1,(K403-L403)*10000)</f>
        <v>0</v>
      </c>
      <c r="Z403" s="8">
        <f>IF(W403=1,(H403-M403)*10000)</f>
        <v>9.999999999998899</v>
      </c>
      <c r="AA403" s="8" t="b">
        <f>IF(X403=1,(K403-F403)*10000)</f>
        <v>0</v>
      </c>
    </row>
    <row r="404" spans="1:27" ht="12.75">
      <c r="A404" s="7">
        <v>39639</v>
      </c>
      <c r="B404" s="1">
        <v>1.9834</v>
      </c>
      <c r="C404" s="1">
        <v>1.9835</v>
      </c>
      <c r="D404" s="1">
        <v>1.9713</v>
      </c>
      <c r="E404" s="1">
        <f>C404-D404</f>
        <v>0.012199999999999989</v>
      </c>
      <c r="F404" s="1">
        <v>1.9774</v>
      </c>
      <c r="G404" s="13">
        <f>E403*$G$8</f>
        <v>0.002572999999999992</v>
      </c>
      <c r="H404" s="14">
        <f>F403+G404</f>
        <v>1.986073</v>
      </c>
      <c r="I404" s="15">
        <f>H404+G404</f>
        <v>1.988646</v>
      </c>
      <c r="J404" s="16">
        <f>K404+0.001</f>
        <v>1.981927</v>
      </c>
      <c r="K404" s="17">
        <f>F403-G404</f>
        <v>1.980927</v>
      </c>
      <c r="L404" s="18">
        <f>K404-G404</f>
        <v>1.9783540000000002</v>
      </c>
      <c r="M404" s="19">
        <f>H404-0.001</f>
        <v>1.985073</v>
      </c>
      <c r="N404" t="b">
        <f>AND(H404&gt;D404,H404&lt;C404)</f>
        <v>0</v>
      </c>
      <c r="O404" t="b">
        <f>AND(N404=1,I404&lt;C404)</f>
        <v>0</v>
      </c>
      <c r="P404" t="b">
        <f>AND(N404=1,O404=0,J404&lt;C404)</f>
        <v>0</v>
      </c>
      <c r="Q404" t="b">
        <f>AND(N404=1,O404=0,P404=0)</f>
        <v>0</v>
      </c>
      <c r="R404" s="8" t="b">
        <f>IF(O404=1,(I404-H404)*10000)</f>
        <v>0</v>
      </c>
      <c r="S404" s="8" t="b">
        <f>IF(P404=1,(J404-H404)*10000)</f>
        <v>0</v>
      </c>
      <c r="T404" s="8" t="b">
        <f>IF(Q404=1,(F404-H404)*10000)</f>
        <v>0</v>
      </c>
      <c r="U404" t="b">
        <f>AND(K404&lt;C404,K404&gt;D404)</f>
        <v>1</v>
      </c>
      <c r="V404" t="b">
        <f>AND(U404=1,L404&gt;D404)</f>
        <v>1</v>
      </c>
      <c r="W404" t="b">
        <f>AND(V404=0,U404=1,M404&lt;C404)</f>
        <v>0</v>
      </c>
      <c r="X404" t="b">
        <f>AND(U404=1,V404=0,W404=0)</f>
        <v>0</v>
      </c>
      <c r="Y404" s="8">
        <f>IF(V404=1,(K404-L404)*10000)</f>
        <v>25.729999999999364</v>
      </c>
      <c r="Z404" s="8" t="b">
        <f>IF(W404=1,(H404-M404)*10000)</f>
        <v>0</v>
      </c>
      <c r="AA404" s="8" t="b">
        <f>IF(X404=1,(K404-F404)*10000)</f>
        <v>0</v>
      </c>
    </row>
    <row r="405" spans="1:27" ht="12.75">
      <c r="A405" s="7">
        <v>39640</v>
      </c>
      <c r="B405" s="1">
        <v>1.9775</v>
      </c>
      <c r="C405" s="1">
        <v>1.9958</v>
      </c>
      <c r="D405" s="1">
        <v>1.9753</v>
      </c>
      <c r="E405" s="1">
        <f>C405-D405</f>
        <v>0.020499999999999963</v>
      </c>
      <c r="F405" s="1">
        <v>1.9889999999999999</v>
      </c>
      <c r="G405" s="13">
        <f>E404*$G$8</f>
        <v>0.0018909999999999982</v>
      </c>
      <c r="H405" s="14">
        <f>F404+G405</f>
        <v>1.9792910000000001</v>
      </c>
      <c r="I405" s="15">
        <f>H405+G405</f>
        <v>1.9811820000000002</v>
      </c>
      <c r="J405" s="16">
        <f>K405+0.001</f>
        <v>1.9765089999999998</v>
      </c>
      <c r="K405" s="17">
        <f>F404-G405</f>
        <v>1.975509</v>
      </c>
      <c r="L405" s="18">
        <f>K405-G405</f>
        <v>1.9736179999999999</v>
      </c>
      <c r="M405" s="19">
        <f>H405-0.001</f>
        <v>1.9782910000000002</v>
      </c>
      <c r="N405" t="b">
        <f>AND(H405&gt;D405,H405&lt;C405)</f>
        <v>1</v>
      </c>
      <c r="O405" t="b">
        <f>AND(N405=1,I405&lt;C405)</f>
        <v>1</v>
      </c>
      <c r="P405" t="b">
        <f>AND(N405=1,O405=0,J405&lt;C405)</f>
        <v>0</v>
      </c>
      <c r="Q405" t="b">
        <f>AND(N405=1,O405=0,P405=0)</f>
        <v>0</v>
      </c>
      <c r="R405" s="8">
        <f>IF(O405=1,(I405-H405)*10000)</f>
        <v>18.91000000000087</v>
      </c>
      <c r="S405" s="8" t="b">
        <f>IF(P405=1,(J405-H405)*10000)</f>
        <v>0</v>
      </c>
      <c r="T405" s="8" t="b">
        <f>IF(Q405=1,(F405-H405)*10000)</f>
        <v>0</v>
      </c>
      <c r="U405" t="b">
        <f>AND(K405&lt;C405,K405&gt;D405)</f>
        <v>1</v>
      </c>
      <c r="V405" t="b">
        <f>AND(U405=1,L405&gt;D405)</f>
        <v>0</v>
      </c>
      <c r="W405" t="b">
        <f>AND(V405=0,U405=1,M405&lt;C405)</f>
        <v>1</v>
      </c>
      <c r="X405" t="b">
        <f>AND(U405=1,V405=0,W405=0)</f>
        <v>0</v>
      </c>
      <c r="Y405" s="8" t="b">
        <f>IF(V405=1,(K405-L405)*10000)</f>
        <v>0</v>
      </c>
      <c r="Z405" s="8">
        <f>IF(W405=1,(H405-M405)*10000)</f>
        <v>9.999999999998899</v>
      </c>
      <c r="AA405" s="8" t="b">
        <f>IF(X405=1,(K405-F405)*10000)</f>
        <v>0</v>
      </c>
    </row>
    <row r="406" spans="1:27" ht="12.75">
      <c r="A406" s="7">
        <v>39643</v>
      </c>
      <c r="B406" s="1">
        <v>1.991</v>
      </c>
      <c r="C406" s="1">
        <v>1.9962</v>
      </c>
      <c r="D406" s="1">
        <v>1.9814</v>
      </c>
      <c r="E406" s="1">
        <f>C406-D406</f>
        <v>0.014799999999999924</v>
      </c>
      <c r="F406" s="1">
        <v>1.9947</v>
      </c>
      <c r="G406" s="13">
        <f>E405*$G$8</f>
        <v>0.003177499999999994</v>
      </c>
      <c r="H406" s="14">
        <f>F405+G406</f>
        <v>1.9921775</v>
      </c>
      <c r="I406" s="15">
        <f>H406+G406</f>
        <v>1.995355</v>
      </c>
      <c r="J406" s="16">
        <f>K406+0.001</f>
        <v>1.9868224999999997</v>
      </c>
      <c r="K406" s="17">
        <f>F405-G406</f>
        <v>1.9858224999999998</v>
      </c>
      <c r="L406" s="18">
        <f>K406-G406</f>
        <v>1.9826449999999998</v>
      </c>
      <c r="M406" s="19">
        <f>H406-0.001</f>
        <v>1.9911775</v>
      </c>
      <c r="N406" t="b">
        <f>AND(H406&gt;D406,H406&lt;C406)</f>
        <v>1</v>
      </c>
      <c r="O406" t="b">
        <f>AND(N406=1,I406&lt;C406)</f>
        <v>1</v>
      </c>
      <c r="P406" t="b">
        <f>AND(N406=1,O406=0,J406&lt;C406)</f>
        <v>0</v>
      </c>
      <c r="Q406" t="b">
        <f>AND(N406=1,O406=0,P406=0)</f>
        <v>0</v>
      </c>
      <c r="R406" s="8">
        <f>IF(O406=1,(I406-H406)*10000)</f>
        <v>31.775000000000553</v>
      </c>
      <c r="S406" s="8" t="b">
        <f>IF(P406=1,(J406-H406)*10000)</f>
        <v>0</v>
      </c>
      <c r="T406" s="8" t="b">
        <f>IF(Q406=1,(F406-H406)*10000)</f>
        <v>0</v>
      </c>
      <c r="U406" t="b">
        <f>AND(K406&lt;C406,K406&gt;D406)</f>
        <v>1</v>
      </c>
      <c r="V406" t="b">
        <f>AND(U406=1,L406&gt;D406)</f>
        <v>1</v>
      </c>
      <c r="W406" t="b">
        <f>AND(V406=0,U406=1,M406&lt;C406)</f>
        <v>0</v>
      </c>
      <c r="X406" t="b">
        <f>AND(U406=1,V406=0,W406=0)</f>
        <v>0</v>
      </c>
      <c r="Y406" s="8">
        <f>IF(V406=1,(K406-L406)*10000)</f>
        <v>31.775000000000553</v>
      </c>
      <c r="Z406" s="8" t="b">
        <f>IF(W406=1,(H406-M406)*10000)</f>
        <v>0</v>
      </c>
      <c r="AA406" s="8" t="b">
        <f>IF(X406=1,(K406-F406)*10000)</f>
        <v>0</v>
      </c>
    </row>
    <row r="407" spans="1:27" ht="12.75">
      <c r="A407" s="7">
        <v>39644</v>
      </c>
      <c r="B407" s="1">
        <v>1.9946000000000002</v>
      </c>
      <c r="C407" s="1">
        <v>2.0158</v>
      </c>
      <c r="D407" s="1">
        <v>1.9931</v>
      </c>
      <c r="E407" s="1">
        <f>C407-D407</f>
        <v>0.022699999999999942</v>
      </c>
      <c r="F407" s="1">
        <v>2.0054</v>
      </c>
      <c r="G407" s="13">
        <f>E406*$G$8</f>
        <v>0.0022939999999999883</v>
      </c>
      <c r="H407" s="14">
        <f>F406+G407</f>
        <v>1.996994</v>
      </c>
      <c r="I407" s="15">
        <f>H407+G407</f>
        <v>1.999288</v>
      </c>
      <c r="J407" s="16">
        <f>K407+0.001</f>
        <v>1.9934059999999998</v>
      </c>
      <c r="K407" s="17">
        <f>F406-G407</f>
        <v>1.992406</v>
      </c>
      <c r="L407" s="18">
        <f>K407-G407</f>
        <v>1.9901119999999999</v>
      </c>
      <c r="M407" s="19">
        <f>H407-0.001</f>
        <v>1.995994</v>
      </c>
      <c r="N407" t="b">
        <f>AND(H407&gt;D407,H407&lt;C407)</f>
        <v>1</v>
      </c>
      <c r="O407" t="b">
        <f>AND(N407=1,I407&lt;C407)</f>
        <v>1</v>
      </c>
      <c r="P407" t="b">
        <f>AND(N407=1,O407=0,J407&lt;C407)</f>
        <v>0</v>
      </c>
      <c r="Q407" t="b">
        <f>AND(N407=1,O407=0,P407=0)</f>
        <v>0</v>
      </c>
      <c r="R407" s="8">
        <f>IF(O407=1,(I407-H407)*10000)</f>
        <v>22.940000000000182</v>
      </c>
      <c r="S407" s="8" t="b">
        <f>IF(P407=1,(J407-H407)*10000)</f>
        <v>0</v>
      </c>
      <c r="T407" s="8" t="b">
        <f>IF(Q407=1,(F407-H407)*10000)</f>
        <v>0</v>
      </c>
      <c r="U407" t="b">
        <f>AND(K407&lt;C407,K407&gt;D407)</f>
        <v>0</v>
      </c>
      <c r="V407" t="b">
        <f>AND(U407=1,L407&gt;D407)</f>
        <v>0</v>
      </c>
      <c r="W407" t="b">
        <f>AND(V407=0,U407=1,M407&lt;C407)</f>
        <v>0</v>
      </c>
      <c r="X407" t="b">
        <f>AND(U407=1,V407=0,W407=0)</f>
        <v>0</v>
      </c>
      <c r="Y407" s="8" t="b">
        <f>IF(V407=1,(K407-L407)*10000)</f>
        <v>0</v>
      </c>
      <c r="Z407" s="8" t="b">
        <f>IF(W407=1,(H407-M407)*10000)</f>
        <v>0</v>
      </c>
      <c r="AA407" s="8" t="b">
        <f>IF(X407=1,(K407-F407)*10000)</f>
        <v>0</v>
      </c>
    </row>
    <row r="408" spans="1:27" ht="12.75">
      <c r="A408" s="7">
        <v>39645</v>
      </c>
      <c r="B408" s="1">
        <v>2.0059</v>
      </c>
      <c r="C408" s="1">
        <v>2.0095</v>
      </c>
      <c r="D408" s="1">
        <v>1.9956</v>
      </c>
      <c r="E408" s="1">
        <f>C408-D408</f>
        <v>0.013900000000000023</v>
      </c>
      <c r="F408" s="1">
        <v>1.9981</v>
      </c>
      <c r="G408" s="13">
        <f>E407*$G$8</f>
        <v>0.0035184999999999913</v>
      </c>
      <c r="H408" s="14">
        <f>F407+G408</f>
        <v>2.0089185</v>
      </c>
      <c r="I408" s="15">
        <f>H408+G408</f>
        <v>2.0124370000000003</v>
      </c>
      <c r="J408" s="16">
        <f>K408+0.001</f>
        <v>2.0028814999999995</v>
      </c>
      <c r="K408" s="17">
        <f>F407-G408</f>
        <v>2.0018814999999996</v>
      </c>
      <c r="L408" s="18">
        <f>K408-G408</f>
        <v>1.9983629999999997</v>
      </c>
      <c r="M408" s="19">
        <f>H408-0.001</f>
        <v>2.0079185</v>
      </c>
      <c r="N408" t="b">
        <f>AND(H408&gt;D408,H408&lt;C408)</f>
        <v>1</v>
      </c>
      <c r="O408" t="b">
        <f>AND(N408=1,I408&lt;C408)</f>
        <v>0</v>
      </c>
      <c r="P408" t="b">
        <f>AND(N408=1,O408=0,J408&lt;C408)</f>
        <v>1</v>
      </c>
      <c r="Q408" t="b">
        <f>AND(N408=1,O408=0,P408=0)</f>
        <v>0</v>
      </c>
      <c r="R408" s="8" t="b">
        <f>IF(O408=1,(I408-H408)*10000)</f>
        <v>0</v>
      </c>
      <c r="S408" s="8">
        <f>IF(P408=1,(J408-H408)*10000)</f>
        <v>-60.37000000000514</v>
      </c>
      <c r="T408" s="8" t="b">
        <f>IF(Q408=1,(F408-H408)*10000)</f>
        <v>0</v>
      </c>
      <c r="U408" t="b">
        <f>AND(K408&lt;C408,K408&gt;D408)</f>
        <v>1</v>
      </c>
      <c r="V408" t="b">
        <f>AND(U408=1,L408&gt;D408)</f>
        <v>1</v>
      </c>
      <c r="W408" t="b">
        <f>AND(V408=0,U408=1,M408&lt;C408)</f>
        <v>0</v>
      </c>
      <c r="X408" t="b">
        <f>AND(U408=1,V408=0,W408=0)</f>
        <v>0</v>
      </c>
      <c r="Y408" s="8">
        <f>IF(V408=1,(K408-L408)*10000)</f>
        <v>35.1849999999998</v>
      </c>
      <c r="Z408" s="8" t="b">
        <f>IF(W408=1,(H408-M408)*10000)</f>
        <v>0</v>
      </c>
      <c r="AA408" s="8" t="b">
        <f>IF(X408=1,(K408-F408)*10000)</f>
        <v>0</v>
      </c>
    </row>
    <row r="409" spans="1:27" ht="12.75">
      <c r="A409" s="7">
        <v>39646</v>
      </c>
      <c r="B409" s="1">
        <v>1.9982000000000002</v>
      </c>
      <c r="C409" s="1">
        <v>2.0071</v>
      </c>
      <c r="D409" s="1">
        <v>1.9947</v>
      </c>
      <c r="E409" s="1">
        <f>C409-D409</f>
        <v>0.012399999999999967</v>
      </c>
      <c r="F409" s="1">
        <v>1.9986000000000002</v>
      </c>
      <c r="G409" s="13">
        <f>E408*$G$8</f>
        <v>0.0021545000000000036</v>
      </c>
      <c r="H409" s="14">
        <f>F408+G409</f>
        <v>2.0002545</v>
      </c>
      <c r="I409" s="15">
        <f>H409+G409</f>
        <v>2.002409</v>
      </c>
      <c r="J409" s="16">
        <f>K409+0.001</f>
        <v>1.9969454999999998</v>
      </c>
      <c r="K409" s="17">
        <f>F408-G409</f>
        <v>1.9959455</v>
      </c>
      <c r="L409" s="18">
        <f>K409-G409</f>
        <v>1.9937909999999999</v>
      </c>
      <c r="M409" s="19">
        <f>H409-0.001</f>
        <v>1.9992545000000002</v>
      </c>
      <c r="N409" t="b">
        <f>AND(H409&gt;D409,H409&lt;C409)</f>
        <v>1</v>
      </c>
      <c r="O409" t="b">
        <f>AND(N409=1,I409&lt;C409)</f>
        <v>1</v>
      </c>
      <c r="P409" t="b">
        <f>AND(N409=1,O409=0,J409&lt;C409)</f>
        <v>0</v>
      </c>
      <c r="Q409" t="b">
        <f>AND(N409=1,O409=0,P409=0)</f>
        <v>0</v>
      </c>
      <c r="R409" s="8">
        <f>IF(O409=1,(I409-H409)*10000)</f>
        <v>21.54500000000059</v>
      </c>
      <c r="S409" s="8" t="b">
        <f>IF(P409=1,(J409-H409)*10000)</f>
        <v>0</v>
      </c>
      <c r="T409" s="8" t="b">
        <f>IF(Q409=1,(F409-H409)*10000)</f>
        <v>0</v>
      </c>
      <c r="U409" t="b">
        <f>AND(K409&lt;C409,K409&gt;D409)</f>
        <v>1</v>
      </c>
      <c r="V409" t="b">
        <f>AND(U409=1,L409&gt;D409)</f>
        <v>0</v>
      </c>
      <c r="W409" t="b">
        <f>AND(V409=0,U409=1,M409&lt;C409)</f>
        <v>1</v>
      </c>
      <c r="X409" t="b">
        <f>AND(U409=1,V409=0,W409=0)</f>
        <v>0</v>
      </c>
      <c r="Y409" s="8" t="b">
        <f>IF(V409=1,(K409-L409)*10000)</f>
        <v>0</v>
      </c>
      <c r="Z409" s="8">
        <f>IF(W409=1,(H409-M409)*10000)</f>
        <v>9.999999999998899</v>
      </c>
      <c r="AA409" s="8" t="b">
        <f>IF(X409=1,(K409-F409)*10000)</f>
        <v>0</v>
      </c>
    </row>
    <row r="410" spans="1:27" ht="12.75">
      <c r="A410" s="7">
        <v>39647</v>
      </c>
      <c r="B410" s="1">
        <v>1.9984000000000002</v>
      </c>
      <c r="C410" s="1">
        <v>1.9995</v>
      </c>
      <c r="D410" s="1">
        <v>1.9904000000000002</v>
      </c>
      <c r="E410" s="1">
        <f>C410-D410</f>
        <v>0.009099999999999886</v>
      </c>
      <c r="F410" s="1">
        <v>1.9984000000000002</v>
      </c>
      <c r="G410" s="13">
        <f>E409*$G$8</f>
        <v>0.001921999999999995</v>
      </c>
      <c r="H410" s="14">
        <f>F409+G410</f>
        <v>2.000522</v>
      </c>
      <c r="I410" s="15">
        <f>H410+G410</f>
        <v>2.002444</v>
      </c>
      <c r="J410" s="16">
        <f>K410+0.001</f>
        <v>1.997678</v>
      </c>
      <c r="K410" s="17">
        <f>F409-G410</f>
        <v>1.9966780000000002</v>
      </c>
      <c r="L410" s="18">
        <f>K410-G410</f>
        <v>1.9947560000000002</v>
      </c>
      <c r="M410" s="19">
        <f>H410-0.001</f>
        <v>1.9995220000000002</v>
      </c>
      <c r="N410" t="b">
        <f>AND(H410&gt;D410,H410&lt;C410)</f>
        <v>0</v>
      </c>
      <c r="O410" t="b">
        <f>AND(N410=1,I410&lt;C410)</f>
        <v>0</v>
      </c>
      <c r="P410" t="b">
        <f>AND(N410=1,O410=0,J410&lt;C410)</f>
        <v>0</v>
      </c>
      <c r="Q410" t="b">
        <f>AND(N410=1,O410=0,P410=0)</f>
        <v>0</v>
      </c>
      <c r="R410" s="8" t="b">
        <f>IF(O410=1,(I410-H410)*10000)</f>
        <v>0</v>
      </c>
      <c r="S410" s="8" t="b">
        <f>IF(P410=1,(J410-H410)*10000)</f>
        <v>0</v>
      </c>
      <c r="T410" s="8" t="b">
        <f>IF(Q410=1,(F410-H410)*10000)</f>
        <v>0</v>
      </c>
      <c r="U410" t="b">
        <f>AND(K410&lt;C410,K410&gt;D410)</f>
        <v>1</v>
      </c>
      <c r="V410" t="b">
        <f>AND(U410=1,L410&gt;D410)</f>
        <v>1</v>
      </c>
      <c r="W410" t="b">
        <f>AND(V410=0,U410=1,M410&lt;C410)</f>
        <v>0</v>
      </c>
      <c r="X410" t="b">
        <f>AND(U410=1,V410=0,W410=0)</f>
        <v>0</v>
      </c>
      <c r="Y410" s="8">
        <f>IF(V410=1,(K410-L410)*10000)</f>
        <v>19.219999999999793</v>
      </c>
      <c r="Z410" s="8" t="b">
        <f>IF(W410=1,(H410-M410)*10000)</f>
        <v>0</v>
      </c>
      <c r="AA410" s="8" t="b">
        <f>IF(X410=1,(K410-F410)*10000)</f>
        <v>0</v>
      </c>
    </row>
    <row r="411" spans="1:27" ht="12.75">
      <c r="A411" s="7">
        <v>39650</v>
      </c>
      <c r="B411" s="1">
        <v>1.9951</v>
      </c>
      <c r="C411" s="1">
        <v>2.0037</v>
      </c>
      <c r="D411" s="1">
        <v>1.9905</v>
      </c>
      <c r="E411" s="1">
        <f>C411-D411</f>
        <v>0.013199999999999878</v>
      </c>
      <c r="F411" s="1">
        <v>2.0028</v>
      </c>
      <c r="G411" s="13">
        <f>E410*$G$8</f>
        <v>0.0014104999999999823</v>
      </c>
      <c r="H411" s="14">
        <f>F410+G411</f>
        <v>1.9998105000000002</v>
      </c>
      <c r="I411" s="15">
        <f>H411+G411</f>
        <v>2.001221</v>
      </c>
      <c r="J411" s="16">
        <f>K411+0.001</f>
        <v>1.9979895</v>
      </c>
      <c r="K411" s="17">
        <f>F410-G411</f>
        <v>1.9969895000000002</v>
      </c>
      <c r="L411" s="18">
        <f>K411-G411</f>
        <v>1.9955790000000002</v>
      </c>
      <c r="M411" s="19">
        <f>H411-0.001</f>
        <v>1.9988105000000003</v>
      </c>
      <c r="N411" t="b">
        <f>AND(H411&gt;D411,H411&lt;C411)</f>
        <v>1</v>
      </c>
      <c r="O411" t="b">
        <f>AND(N411=1,I411&lt;C411)</f>
        <v>1</v>
      </c>
      <c r="P411" t="b">
        <f>AND(N411=1,O411=0,J411&lt;C411)</f>
        <v>0</v>
      </c>
      <c r="Q411" t="b">
        <f>AND(N411=1,O411=0,P411=0)</f>
        <v>0</v>
      </c>
      <c r="R411" s="8">
        <f>IF(O411=1,(I411-H411)*10000)</f>
        <v>14.104999999999812</v>
      </c>
      <c r="S411" s="8" t="b">
        <f>IF(P411=1,(J411-H411)*10000)</f>
        <v>0</v>
      </c>
      <c r="T411" s="8" t="b">
        <f>IF(Q411=1,(F411-H411)*10000)</f>
        <v>0</v>
      </c>
      <c r="U411" t="b">
        <f>AND(K411&lt;C411,K411&gt;D411)</f>
        <v>1</v>
      </c>
      <c r="V411" t="b">
        <f>AND(U411=1,L411&gt;D411)</f>
        <v>1</v>
      </c>
      <c r="W411" t="b">
        <f>AND(V411=0,U411=1,M411&lt;C411)</f>
        <v>0</v>
      </c>
      <c r="X411" t="b">
        <f>AND(U411=1,V411=0,W411=0)</f>
        <v>0</v>
      </c>
      <c r="Y411" s="8">
        <f>IF(V411=1,(K411-L411)*10000)</f>
        <v>14.104999999999812</v>
      </c>
      <c r="Z411" s="8" t="b">
        <f>IF(W411=1,(H411-M411)*10000)</f>
        <v>0</v>
      </c>
      <c r="AA411" s="8" t="b">
        <f>IF(X411=1,(K411-F411)*10000)</f>
        <v>0</v>
      </c>
    </row>
    <row r="412" spans="1:27" ht="12.75">
      <c r="A412" s="7">
        <v>39651</v>
      </c>
      <c r="B412" s="1">
        <v>2.0026</v>
      </c>
      <c r="C412" s="1">
        <v>2.0075</v>
      </c>
      <c r="D412" s="1">
        <v>1.9895</v>
      </c>
      <c r="E412" s="1">
        <f>C412-D412</f>
        <v>0.017999999999999794</v>
      </c>
      <c r="F412" s="1">
        <v>1.9911</v>
      </c>
      <c r="G412" s="13">
        <f>E411*$G$8</f>
        <v>0.002045999999999981</v>
      </c>
      <c r="H412" s="14">
        <f>F411+G412</f>
        <v>2.004846</v>
      </c>
      <c r="I412" s="15">
        <f>H412+G412</f>
        <v>2.006892</v>
      </c>
      <c r="J412" s="16">
        <f>K412+0.001</f>
        <v>2.001754</v>
      </c>
      <c r="K412" s="17">
        <f>F411-G412</f>
        <v>2.000754</v>
      </c>
      <c r="L412" s="18">
        <f>K412-G412</f>
        <v>1.9987080000000002</v>
      </c>
      <c r="M412" s="19">
        <f>H412-0.001</f>
        <v>2.0038460000000002</v>
      </c>
      <c r="N412" t="b">
        <f>AND(H412&gt;D412,H412&lt;C412)</f>
        <v>1</v>
      </c>
      <c r="O412" t="b">
        <f>AND(N412=1,I412&lt;C412)</f>
        <v>1</v>
      </c>
      <c r="P412" t="b">
        <f>AND(N412=1,O412=0,J412&lt;C412)</f>
        <v>0</v>
      </c>
      <c r="Q412" t="b">
        <f>AND(N412=1,O412=0,P412=0)</f>
        <v>0</v>
      </c>
      <c r="R412" s="8">
        <f>IF(O412=1,(I412-H412)*10000)</f>
        <v>20.459999999999923</v>
      </c>
      <c r="S412" s="8" t="b">
        <f>IF(P412=1,(J412-H412)*10000)</f>
        <v>0</v>
      </c>
      <c r="T412" s="8" t="b">
        <f>IF(Q412=1,(F412-H412)*10000)</f>
        <v>0</v>
      </c>
      <c r="U412" t="b">
        <f>AND(K412&lt;C412,K412&gt;D412)</f>
        <v>1</v>
      </c>
      <c r="V412" t="b">
        <f>AND(U412=1,L412&gt;D412)</f>
        <v>1</v>
      </c>
      <c r="W412" t="b">
        <f>AND(V412=0,U412=1,M412&lt;C412)</f>
        <v>0</v>
      </c>
      <c r="X412" t="b">
        <f>AND(U412=1,V412=0,W412=0)</f>
        <v>0</v>
      </c>
      <c r="Y412" s="8">
        <f>IF(V412=1,(K412-L412)*10000)</f>
        <v>20.459999999999923</v>
      </c>
      <c r="Z412" s="8" t="b">
        <f>IF(W412=1,(H412-M412)*10000)</f>
        <v>0</v>
      </c>
      <c r="AA412" s="8" t="b">
        <f>IF(X412=1,(K412-F412)*10000)</f>
        <v>0</v>
      </c>
    </row>
    <row r="413" spans="1:27" ht="12.75">
      <c r="A413" s="7">
        <v>39652</v>
      </c>
      <c r="B413" s="1">
        <v>1.991</v>
      </c>
      <c r="C413" s="1">
        <v>2.0028</v>
      </c>
      <c r="D413" s="1">
        <v>1.9902000000000002</v>
      </c>
      <c r="E413" s="1">
        <f>C413-D413</f>
        <v>0.012599999999999945</v>
      </c>
      <c r="F413" s="1">
        <v>1.9972</v>
      </c>
      <c r="G413" s="13">
        <f>E412*$G$8</f>
        <v>0.002789999999999968</v>
      </c>
      <c r="H413" s="14">
        <f>F412+G413</f>
        <v>1.9938900000000002</v>
      </c>
      <c r="I413" s="15">
        <f>H413+G413</f>
        <v>1.9966800000000002</v>
      </c>
      <c r="J413" s="16">
        <f>K413+0.001</f>
        <v>1.98931</v>
      </c>
      <c r="K413" s="17">
        <f>F412-G413</f>
        <v>1.98831</v>
      </c>
      <c r="L413" s="18">
        <f>K413-G413</f>
        <v>1.98552</v>
      </c>
      <c r="M413" s="19">
        <f>H413-0.001</f>
        <v>1.9928900000000003</v>
      </c>
      <c r="N413" t="b">
        <f>AND(H413&gt;D413,H413&lt;C413)</f>
        <v>1</v>
      </c>
      <c r="O413" t="b">
        <f>AND(N413=1,I413&lt;C413)</f>
        <v>1</v>
      </c>
      <c r="P413" t="b">
        <f>AND(N413=1,O413=0,J413&lt;C413)</f>
        <v>0</v>
      </c>
      <c r="Q413" t="b">
        <f>AND(N413=1,O413=0,P413=0)</f>
        <v>0</v>
      </c>
      <c r="R413" s="8">
        <f>IF(O413=1,(I413-H413)*10000)</f>
        <v>27.900000000000702</v>
      </c>
      <c r="S413" s="8" t="b">
        <f>IF(P413=1,(J413-H413)*10000)</f>
        <v>0</v>
      </c>
      <c r="T413" s="8" t="b">
        <f>IF(Q413=1,(F413-H413)*10000)</f>
        <v>0</v>
      </c>
      <c r="U413" t="b">
        <f>AND(K413&lt;C413,K413&gt;D413)</f>
        <v>0</v>
      </c>
      <c r="V413" t="b">
        <f>AND(U413=1,L413&gt;D413)</f>
        <v>0</v>
      </c>
      <c r="W413" t="b">
        <f>AND(V413=0,U413=1,M413&lt;C413)</f>
        <v>0</v>
      </c>
      <c r="X413" t="b">
        <f>AND(U413=1,V413=0,W413=0)</f>
        <v>0</v>
      </c>
      <c r="Y413" s="8" t="b">
        <f>IF(V413=1,(K413-L413)*10000)</f>
        <v>0</v>
      </c>
      <c r="Z413" s="8" t="b">
        <f>IF(W413=1,(H413-M413)*10000)</f>
        <v>0</v>
      </c>
      <c r="AA413" s="8" t="b">
        <f>IF(X413=1,(K413-F413)*10000)</f>
        <v>0</v>
      </c>
    </row>
    <row r="414" spans="1:27" ht="12.75">
      <c r="A414" s="7">
        <v>39653</v>
      </c>
      <c r="B414" s="1">
        <v>1.9971</v>
      </c>
      <c r="C414" s="1">
        <v>1.9989</v>
      </c>
      <c r="D414" s="1">
        <v>1.9815</v>
      </c>
      <c r="E414" s="1">
        <f>C414-D414</f>
        <v>0.01739999999999986</v>
      </c>
      <c r="F414" s="1">
        <v>1.986</v>
      </c>
      <c r="G414" s="13">
        <f>E413*$G$8</f>
        <v>0.0019529999999999914</v>
      </c>
      <c r="H414" s="14">
        <f>F413+G414</f>
        <v>1.9991530000000002</v>
      </c>
      <c r="I414" s="15">
        <f>H414+G414</f>
        <v>2.001106</v>
      </c>
      <c r="J414" s="16">
        <f>K414+0.001</f>
        <v>1.9962469999999999</v>
      </c>
      <c r="K414" s="17">
        <f>F413-G414</f>
        <v>1.995247</v>
      </c>
      <c r="L414" s="18">
        <f>K414-G414</f>
        <v>1.993294</v>
      </c>
      <c r="M414" s="19">
        <f>H414-0.001</f>
        <v>1.9981530000000003</v>
      </c>
      <c r="N414" t="b">
        <f>AND(H414&gt;D414,H414&lt;C414)</f>
        <v>0</v>
      </c>
      <c r="O414" t="b">
        <f>AND(N414=1,I414&lt;C414)</f>
        <v>0</v>
      </c>
      <c r="P414" t="b">
        <f>AND(N414=1,O414=0,J414&lt;C414)</f>
        <v>0</v>
      </c>
      <c r="Q414" t="b">
        <f>AND(N414=1,O414=0,P414=0)</f>
        <v>0</v>
      </c>
      <c r="R414" s="8" t="b">
        <f>IF(O414=1,(I414-H414)*10000)</f>
        <v>0</v>
      </c>
      <c r="S414" s="8" t="b">
        <f>IF(P414=1,(J414-H414)*10000)</f>
        <v>0</v>
      </c>
      <c r="T414" s="8" t="b">
        <f>IF(Q414=1,(F414-H414)*10000)</f>
        <v>0</v>
      </c>
      <c r="U414" t="b">
        <f>AND(K414&lt;C414,K414&gt;D414)</f>
        <v>1</v>
      </c>
      <c r="V414" t="b">
        <f>AND(U414=1,L414&gt;D414)</f>
        <v>1</v>
      </c>
      <c r="W414" t="b">
        <f>AND(V414=0,U414=1,M414&lt;C414)</f>
        <v>0</v>
      </c>
      <c r="X414" t="b">
        <f>AND(U414=1,V414=0,W414=0)</f>
        <v>0</v>
      </c>
      <c r="Y414" s="8">
        <f>IF(V414=1,(K414-L414)*10000)</f>
        <v>19.530000000000936</v>
      </c>
      <c r="Z414" s="8" t="b">
        <f>IF(W414=1,(H414-M414)*10000)</f>
        <v>0</v>
      </c>
      <c r="AA414" s="8" t="b">
        <f>IF(X414=1,(K414-F414)*10000)</f>
        <v>0</v>
      </c>
    </row>
    <row r="415" spans="1:27" ht="12.75">
      <c r="A415" s="7">
        <v>39654</v>
      </c>
      <c r="B415" s="1">
        <v>1.9859</v>
      </c>
      <c r="C415" s="1">
        <v>1.9977</v>
      </c>
      <c r="D415" s="1">
        <v>1.9828999999999999</v>
      </c>
      <c r="E415" s="1">
        <f>C415-D415</f>
        <v>0.014800000000000146</v>
      </c>
      <c r="F415" s="1">
        <v>1.9915</v>
      </c>
      <c r="G415" s="13">
        <f>E414*$G$8</f>
        <v>0.0026969999999999785</v>
      </c>
      <c r="H415" s="14">
        <f>F414+G415</f>
        <v>1.988697</v>
      </c>
      <c r="I415" s="15">
        <f>H415+G415</f>
        <v>1.9913939999999999</v>
      </c>
      <c r="J415" s="16">
        <f>K415+0.001</f>
        <v>1.984303</v>
      </c>
      <c r="K415" s="17">
        <f>F414-G415</f>
        <v>1.983303</v>
      </c>
      <c r="L415" s="18">
        <f>K415-G415</f>
        <v>1.980606</v>
      </c>
      <c r="M415" s="19">
        <f>H415-0.001</f>
        <v>1.987697</v>
      </c>
      <c r="N415" t="b">
        <f>AND(H415&gt;D415,H415&lt;C415)</f>
        <v>1</v>
      </c>
      <c r="O415" t="b">
        <f>AND(N415=1,I415&lt;C415)</f>
        <v>1</v>
      </c>
      <c r="P415" t="b">
        <f>AND(N415=1,O415=0,J415&lt;C415)</f>
        <v>0</v>
      </c>
      <c r="Q415" t="b">
        <f>AND(N415=1,O415=0,P415=0)</f>
        <v>0</v>
      </c>
      <c r="R415" s="8">
        <f>IF(O415=1,(I415-H415)*10000)</f>
        <v>26.969999999999494</v>
      </c>
      <c r="S415" s="8" t="b">
        <f>IF(P415=1,(J415-H415)*10000)</f>
        <v>0</v>
      </c>
      <c r="T415" s="8" t="b">
        <f>IF(Q415=1,(F415-H415)*10000)</f>
        <v>0</v>
      </c>
      <c r="U415" t="b">
        <f>AND(K415&lt;C415,K415&gt;D415)</f>
        <v>1</v>
      </c>
      <c r="V415" t="b">
        <f>AND(U415=1,L415&gt;D415)</f>
        <v>0</v>
      </c>
      <c r="W415" t="b">
        <f>AND(V415=0,U415=1,M415&lt;C415)</f>
        <v>1</v>
      </c>
      <c r="X415" t="b">
        <f>AND(U415=1,V415=0,W415=0)</f>
        <v>0</v>
      </c>
      <c r="Y415" s="8" t="b">
        <f>IF(V415=1,(K415-L415)*10000)</f>
        <v>0</v>
      </c>
      <c r="Z415" s="8">
        <f>IF(W415=1,(H415-M415)*10000)</f>
        <v>9.999999999998899</v>
      </c>
      <c r="AA415" s="8" t="b">
        <f>IF(X415=1,(K415-F415)*10000)</f>
        <v>0</v>
      </c>
    </row>
    <row r="416" spans="1:27" ht="12.75">
      <c r="A416" s="7">
        <v>39657</v>
      </c>
      <c r="B416" s="1">
        <v>1.9903</v>
      </c>
      <c r="C416" s="1">
        <v>1.9962</v>
      </c>
      <c r="D416" s="1">
        <v>1.984</v>
      </c>
      <c r="E416" s="1">
        <f>C416-D416</f>
        <v>0.012199999999999989</v>
      </c>
      <c r="F416" s="1">
        <v>1.9943</v>
      </c>
      <c r="G416" s="13">
        <f>E415*$G$8</f>
        <v>0.0022940000000000226</v>
      </c>
      <c r="H416" s="14">
        <f>F415+G416</f>
        <v>1.993794</v>
      </c>
      <c r="I416" s="15">
        <f>H416+G416</f>
        <v>1.996088</v>
      </c>
      <c r="J416" s="16">
        <f>K416+0.001</f>
        <v>1.990206</v>
      </c>
      <c r="K416" s="17">
        <f>F415-G416</f>
        <v>1.989206</v>
      </c>
      <c r="L416" s="18">
        <f>K416-G416</f>
        <v>1.986912</v>
      </c>
      <c r="M416" s="19">
        <f>H416-0.001</f>
        <v>1.9927940000000002</v>
      </c>
      <c r="N416" t="b">
        <f>AND(H416&gt;D416,H416&lt;C416)</f>
        <v>1</v>
      </c>
      <c r="O416" t="b">
        <f>AND(N416=1,I416&lt;C416)</f>
        <v>1</v>
      </c>
      <c r="P416" t="b">
        <f>AND(N416=1,O416=0,J416&lt;C416)</f>
        <v>0</v>
      </c>
      <c r="Q416" t="b">
        <f>AND(N416=1,O416=0,P416=0)</f>
        <v>0</v>
      </c>
      <c r="R416" s="8">
        <f>IF(O416=1,(I416-H416)*10000)</f>
        <v>22.940000000000182</v>
      </c>
      <c r="S416" s="8" t="b">
        <f>IF(P416=1,(J416-H416)*10000)</f>
        <v>0</v>
      </c>
      <c r="T416" s="8" t="b">
        <f>IF(Q416=1,(F416-H416)*10000)</f>
        <v>0</v>
      </c>
      <c r="U416" t="b">
        <f>AND(K416&lt;C416,K416&gt;D416)</f>
        <v>1</v>
      </c>
      <c r="V416" t="b">
        <f>AND(U416=1,L416&gt;D416)</f>
        <v>1</v>
      </c>
      <c r="W416" t="b">
        <f>AND(V416=0,U416=1,M416&lt;C416)</f>
        <v>0</v>
      </c>
      <c r="X416" t="b">
        <f>AND(U416=1,V416=0,W416=0)</f>
        <v>0</v>
      </c>
      <c r="Y416" s="8">
        <f>IF(V416=1,(K416-L416)*10000)</f>
        <v>22.940000000000182</v>
      </c>
      <c r="Z416" s="8" t="b">
        <f>IF(W416=1,(H416-M416)*10000)</f>
        <v>0</v>
      </c>
      <c r="AA416" s="8" t="b">
        <f>IF(X416=1,(K416-F416)*10000)</f>
        <v>0</v>
      </c>
    </row>
    <row r="417" spans="1:27" ht="12.75">
      <c r="A417" s="7">
        <v>39658</v>
      </c>
      <c r="B417" s="1">
        <v>1.9944000000000002</v>
      </c>
      <c r="C417" s="1">
        <v>1.9966</v>
      </c>
      <c r="D417" s="1">
        <v>1.976</v>
      </c>
      <c r="E417" s="1">
        <f>C417-D417</f>
        <v>0.02059999999999995</v>
      </c>
      <c r="F417" s="1">
        <v>1.9799</v>
      </c>
      <c r="G417" s="13">
        <f>E416*$G$8</f>
        <v>0.0018909999999999982</v>
      </c>
      <c r="H417" s="14">
        <f>F416+G417</f>
        <v>1.996191</v>
      </c>
      <c r="I417" s="15">
        <f>H417+G417</f>
        <v>1.9980820000000001</v>
      </c>
      <c r="J417" s="16">
        <f>K417+0.001</f>
        <v>1.9934089999999998</v>
      </c>
      <c r="K417" s="17">
        <f>F416-G417</f>
        <v>1.9924089999999999</v>
      </c>
      <c r="L417" s="18">
        <f>K417-G417</f>
        <v>1.9905179999999998</v>
      </c>
      <c r="M417" s="19">
        <f>H417-0.001</f>
        <v>1.9951910000000002</v>
      </c>
      <c r="N417" t="b">
        <f>AND(H417&gt;D417,H417&lt;C417)</f>
        <v>1</v>
      </c>
      <c r="O417" t="b">
        <f>AND(N417=1,I417&lt;C417)</f>
        <v>0</v>
      </c>
      <c r="P417" t="b">
        <f>AND(N417=1,O417=0,J417&lt;C417)</f>
        <v>1</v>
      </c>
      <c r="Q417" t="b">
        <f>AND(N417=1,O417=0,P417=0)</f>
        <v>0</v>
      </c>
      <c r="R417" s="8" t="b">
        <f>IF(O417=1,(I417-H417)*10000)</f>
        <v>0</v>
      </c>
      <c r="S417" s="8">
        <f>IF(P417=1,(J417-H417)*10000)</f>
        <v>-27.820000000002842</v>
      </c>
      <c r="T417" s="8" t="b">
        <f>IF(Q417=1,(F417-H417)*10000)</f>
        <v>0</v>
      </c>
      <c r="U417" t="b">
        <f>AND(K417&lt;C417,K417&gt;D417)</f>
        <v>1</v>
      </c>
      <c r="V417" t="b">
        <f>AND(U417=1,L417&gt;D417)</f>
        <v>1</v>
      </c>
      <c r="W417" t="b">
        <f>AND(V417=0,U417=1,M417&lt;C417)</f>
        <v>0</v>
      </c>
      <c r="X417" t="b">
        <f>AND(U417=1,V417=0,W417=0)</f>
        <v>0</v>
      </c>
      <c r="Y417" s="8">
        <f>IF(V417=1,(K417-L417)*10000)</f>
        <v>18.91000000000087</v>
      </c>
      <c r="Z417" s="8" t="b">
        <f>IF(W417=1,(H417-M417)*10000)</f>
        <v>0</v>
      </c>
      <c r="AA417" s="8" t="b">
        <f>IF(X417=1,(K417-F417)*10000)</f>
        <v>0</v>
      </c>
    </row>
    <row r="418" spans="1:27" ht="12.75">
      <c r="A418" s="7">
        <v>39659</v>
      </c>
      <c r="B418" s="1">
        <v>1.9798</v>
      </c>
      <c r="C418" s="1">
        <v>1.9843000000000002</v>
      </c>
      <c r="D418" s="1">
        <v>1.9744000000000002</v>
      </c>
      <c r="E418" s="1">
        <f>C418-D418</f>
        <v>0.00990000000000002</v>
      </c>
      <c r="F418" s="1">
        <v>1.9814</v>
      </c>
      <c r="G418" s="13">
        <f>E417*$G$8</f>
        <v>0.0031929999999999923</v>
      </c>
      <c r="H418" s="14">
        <f>F417+G418</f>
        <v>1.983093</v>
      </c>
      <c r="I418" s="15">
        <f>H418+G418</f>
        <v>1.986286</v>
      </c>
      <c r="J418" s="16">
        <f>K418+0.001</f>
        <v>1.9777069999999999</v>
      </c>
      <c r="K418" s="17">
        <f>F417-G418</f>
        <v>1.976707</v>
      </c>
      <c r="L418" s="18">
        <f>K418-G418</f>
        <v>1.973514</v>
      </c>
      <c r="M418" s="19">
        <f>H418-0.001</f>
        <v>1.982093</v>
      </c>
      <c r="N418" t="b">
        <f>AND(H418&gt;D418,H418&lt;C418)</f>
        <v>1</v>
      </c>
      <c r="O418" t="b">
        <f>AND(N418=1,I418&lt;C418)</f>
        <v>0</v>
      </c>
      <c r="P418" t="b">
        <f>AND(N418=1,O418=0,J418&lt;C418)</f>
        <v>1</v>
      </c>
      <c r="Q418" t="b">
        <f>AND(N418=1,O418=0,P418=0)</f>
        <v>0</v>
      </c>
      <c r="R418" s="8" t="b">
        <f>IF(O418=1,(I418-H418)*10000)</f>
        <v>0</v>
      </c>
      <c r="S418" s="8">
        <f>IF(P418=1,(J418-H418)*10000)</f>
        <v>-53.86000000000113</v>
      </c>
      <c r="T418" s="8" t="b">
        <f>IF(Q418=1,(F418-H418)*10000)</f>
        <v>0</v>
      </c>
      <c r="U418" t="b">
        <f>AND(K418&lt;C418,K418&gt;D418)</f>
        <v>1</v>
      </c>
      <c r="V418" t="b">
        <f>AND(U418=1,L418&gt;D418)</f>
        <v>0</v>
      </c>
      <c r="W418" t="b">
        <f>AND(V418=0,U418=1,M418&lt;C418)</f>
        <v>1</v>
      </c>
      <c r="X418" t="b">
        <f>AND(U418=1,V418=0,W418=0)</f>
        <v>0</v>
      </c>
      <c r="Y418" s="8" t="b">
        <f>IF(V418=1,(K418-L418)*10000)</f>
        <v>0</v>
      </c>
      <c r="Z418" s="8">
        <f>IF(W418=1,(H418-M418)*10000)</f>
        <v>9.999999999998899</v>
      </c>
      <c r="AA418" s="8" t="b">
        <f>IF(X418=1,(K418-F418)*10000)</f>
        <v>0</v>
      </c>
    </row>
    <row r="419" spans="1:27" ht="12.75">
      <c r="A419" s="7">
        <v>39660</v>
      </c>
      <c r="B419" s="1">
        <v>1.9815</v>
      </c>
      <c r="C419" s="1">
        <v>1.9929000000000001</v>
      </c>
      <c r="D419" s="1">
        <v>1.978</v>
      </c>
      <c r="E419" s="1">
        <f>C419-D419</f>
        <v>0.014900000000000135</v>
      </c>
      <c r="F419" s="1">
        <v>1.9833</v>
      </c>
      <c r="G419" s="13">
        <f>E418*$G$8</f>
        <v>0.001534500000000003</v>
      </c>
      <c r="H419" s="14">
        <f>F418+G419</f>
        <v>1.9829345</v>
      </c>
      <c r="I419" s="15">
        <f>H419+G419</f>
        <v>1.984469</v>
      </c>
      <c r="J419" s="16">
        <f>K419+0.001</f>
        <v>1.9808655</v>
      </c>
      <c r="K419" s="17">
        <f>F418-G419</f>
        <v>1.9798655</v>
      </c>
      <c r="L419" s="18">
        <f>K419-G419</f>
        <v>1.978331</v>
      </c>
      <c r="M419" s="19">
        <f>H419-0.001</f>
        <v>1.9819345000000002</v>
      </c>
      <c r="N419" t="b">
        <f>AND(H419&gt;D419,H419&lt;C419)</f>
        <v>1</v>
      </c>
      <c r="O419" t="b">
        <f>AND(N419=1,I419&lt;C419)</f>
        <v>1</v>
      </c>
      <c r="P419" t="b">
        <f>AND(N419=1,O419=0,J419&lt;C419)</f>
        <v>0</v>
      </c>
      <c r="Q419" t="b">
        <f>AND(N419=1,O419=0,P419=0)</f>
        <v>0</v>
      </c>
      <c r="R419" s="8">
        <f>IF(O419=1,(I419-H419)*10000)</f>
        <v>15.344999999999942</v>
      </c>
      <c r="S419" s="8" t="b">
        <f>IF(P419=1,(J419-H419)*10000)</f>
        <v>0</v>
      </c>
      <c r="T419" s="8" t="b">
        <f>IF(Q419=1,(F419-H419)*10000)</f>
        <v>0</v>
      </c>
      <c r="U419" t="b">
        <f>AND(K419&lt;C419,K419&gt;D419)</f>
        <v>1</v>
      </c>
      <c r="V419" t="b">
        <f>AND(U419=1,L419&gt;D419)</f>
        <v>1</v>
      </c>
      <c r="W419" t="b">
        <f>AND(V419=0,U419=1,M419&lt;C419)</f>
        <v>0</v>
      </c>
      <c r="X419" t="b">
        <f>AND(U419=1,V419=0,W419=0)</f>
        <v>0</v>
      </c>
      <c r="Y419" s="8">
        <f>IF(V419=1,(K419-L419)*10000)</f>
        <v>15.344999999999942</v>
      </c>
      <c r="Z419" s="8" t="b">
        <f>IF(W419=1,(H419-M419)*10000)</f>
        <v>0</v>
      </c>
      <c r="AA419" s="8" t="b">
        <f>IF(X419=1,(K419-F419)*10000)</f>
        <v>0</v>
      </c>
    </row>
    <row r="420" spans="1:27" ht="12.75">
      <c r="A420" s="7">
        <v>39661</v>
      </c>
      <c r="B420" s="1">
        <v>1.9832</v>
      </c>
      <c r="C420" s="1">
        <v>1.984</v>
      </c>
      <c r="D420" s="1">
        <v>1.9726</v>
      </c>
      <c r="E420" s="1">
        <f>C420-D420</f>
        <v>0.011400000000000077</v>
      </c>
      <c r="F420" s="1">
        <v>1.9751</v>
      </c>
      <c r="G420" s="13">
        <f>E419*$G$8</f>
        <v>0.002309500000000021</v>
      </c>
      <c r="H420" s="14">
        <f>F419+G420</f>
        <v>1.9856095</v>
      </c>
      <c r="I420" s="15">
        <f>H420+G420</f>
        <v>1.987919</v>
      </c>
      <c r="J420" s="16">
        <f>K420+0.001</f>
        <v>1.9819905</v>
      </c>
      <c r="K420" s="17">
        <f>F419-G420</f>
        <v>1.9809905</v>
      </c>
      <c r="L420" s="18">
        <f>K420-G420</f>
        <v>1.9786810000000001</v>
      </c>
      <c r="M420" s="19">
        <f>H420-0.001</f>
        <v>1.9846095000000001</v>
      </c>
      <c r="N420" t="b">
        <f>AND(H420&gt;D420,H420&lt;C420)</f>
        <v>0</v>
      </c>
      <c r="O420" t="b">
        <f>AND(N420=1,I420&lt;C420)</f>
        <v>0</v>
      </c>
      <c r="P420" t="b">
        <f>AND(N420=1,O420=0,J420&lt;C420)</f>
        <v>0</v>
      </c>
      <c r="Q420" t="b">
        <f>AND(N420=1,O420=0,P420=0)</f>
        <v>0</v>
      </c>
      <c r="R420" s="8" t="b">
        <f>IF(O420=1,(I420-H420)*10000)</f>
        <v>0</v>
      </c>
      <c r="S420" s="8" t="b">
        <f>IF(P420=1,(J420-H420)*10000)</f>
        <v>0</v>
      </c>
      <c r="T420" s="8" t="b">
        <f>IF(Q420=1,(F420-H420)*10000)</f>
        <v>0</v>
      </c>
      <c r="U420" t="b">
        <f>AND(K420&lt;C420,K420&gt;D420)</f>
        <v>1</v>
      </c>
      <c r="V420" t="b">
        <f>AND(U420=1,L420&gt;D420)</f>
        <v>1</v>
      </c>
      <c r="W420" t="b">
        <f>AND(V420=0,U420=1,M420&lt;C420)</f>
        <v>0</v>
      </c>
      <c r="X420" t="b">
        <f>AND(U420=1,V420=0,W420=0)</f>
        <v>0</v>
      </c>
      <c r="Y420" s="8">
        <f>IF(V420=1,(K420-L420)*10000)</f>
        <v>23.094999999999644</v>
      </c>
      <c r="Z420" s="8" t="b">
        <f>IF(W420=1,(H420-M420)*10000)</f>
        <v>0</v>
      </c>
      <c r="AA420" s="8" t="b">
        <f>IF(X420=1,(K420-F420)*10000)</f>
        <v>0</v>
      </c>
    </row>
    <row r="421" spans="1:27" ht="12.75">
      <c r="A421" s="7">
        <v>39664</v>
      </c>
      <c r="B421" s="1">
        <v>1.9752</v>
      </c>
      <c r="C421" s="1">
        <v>1.9759000000000002</v>
      </c>
      <c r="D421" s="1">
        <v>1.9599000000000002</v>
      </c>
      <c r="E421" s="1">
        <f>C421-D421</f>
        <v>0.016000000000000014</v>
      </c>
      <c r="F421" s="1">
        <v>1.9611</v>
      </c>
      <c r="G421" s="13">
        <f>E420*$G$8</f>
        <v>0.0017670000000000118</v>
      </c>
      <c r="H421" s="14">
        <f>F420+G421</f>
        <v>1.9768670000000002</v>
      </c>
      <c r="I421" s="15">
        <f>H421+G421</f>
        <v>1.9786340000000002</v>
      </c>
      <c r="J421" s="16">
        <f>K421+0.001</f>
        <v>1.974333</v>
      </c>
      <c r="K421" s="17">
        <f>F420-G421</f>
        <v>1.973333</v>
      </c>
      <c r="L421" s="18">
        <f>K421-G421</f>
        <v>1.971566</v>
      </c>
      <c r="M421" s="19">
        <f>H421-0.001</f>
        <v>1.9758670000000003</v>
      </c>
      <c r="N421" t="b">
        <f>AND(H421&gt;D421,H421&lt;C421)</f>
        <v>0</v>
      </c>
      <c r="O421" t="b">
        <f>AND(N421=1,I421&lt;C421)</f>
        <v>0</v>
      </c>
      <c r="P421" t="b">
        <f>AND(N421=1,O421=0,J421&lt;C421)</f>
        <v>0</v>
      </c>
      <c r="Q421" t="b">
        <f>AND(N421=1,O421=0,P421=0)</f>
        <v>0</v>
      </c>
      <c r="R421" s="8" t="b">
        <f>IF(O421=1,(I421-H421)*10000)</f>
        <v>0</v>
      </c>
      <c r="S421" s="8" t="b">
        <f>IF(P421=1,(J421-H421)*10000)</f>
        <v>0</v>
      </c>
      <c r="T421" s="8" t="b">
        <f>IF(Q421=1,(F421-H421)*10000)</f>
        <v>0</v>
      </c>
      <c r="U421" t="b">
        <f>AND(K421&lt;C421,K421&gt;D421)</f>
        <v>1</v>
      </c>
      <c r="V421" t="b">
        <f>AND(U421=1,L421&gt;D421)</f>
        <v>1</v>
      </c>
      <c r="W421" t="b">
        <f>AND(V421=0,U421=1,M421&lt;C421)</f>
        <v>0</v>
      </c>
      <c r="X421" t="b">
        <f>AND(U421=1,V421=0,W421=0)</f>
        <v>0</v>
      </c>
      <c r="Y421" s="8">
        <f>IF(V421=1,(K421-L421)*10000)</f>
        <v>17.67000000000074</v>
      </c>
      <c r="Z421" s="8" t="b">
        <f>IF(W421=1,(H421-M421)*10000)</f>
        <v>0</v>
      </c>
      <c r="AA421" s="8" t="b">
        <f>IF(X421=1,(K421-F421)*10000)</f>
        <v>0</v>
      </c>
    </row>
    <row r="422" spans="1:27" ht="12.75">
      <c r="A422" s="7">
        <v>39665</v>
      </c>
      <c r="B422" s="1">
        <v>1.9614</v>
      </c>
      <c r="C422" s="1">
        <v>1.9624000000000001</v>
      </c>
      <c r="D422" s="1">
        <v>1.952</v>
      </c>
      <c r="E422" s="1">
        <f>C422-D422</f>
        <v>0.010400000000000187</v>
      </c>
      <c r="F422" s="1">
        <v>1.9529</v>
      </c>
      <c r="G422" s="13">
        <f>E421*$G$8</f>
        <v>0.002480000000000002</v>
      </c>
      <c r="H422" s="14">
        <f>F421+G422</f>
        <v>1.96358</v>
      </c>
      <c r="I422" s="15">
        <f>H422+G422</f>
        <v>1.9660600000000001</v>
      </c>
      <c r="J422" s="16">
        <f>K422+0.001</f>
        <v>1.95962</v>
      </c>
      <c r="K422" s="17">
        <f>F421-G422</f>
        <v>1.95862</v>
      </c>
      <c r="L422" s="18">
        <f>K422-G422</f>
        <v>1.95614</v>
      </c>
      <c r="M422" s="19">
        <f>H422-0.001</f>
        <v>1.9625800000000002</v>
      </c>
      <c r="N422" t="b">
        <f>AND(H422&gt;D422,H422&lt;C422)</f>
        <v>0</v>
      </c>
      <c r="O422" t="b">
        <f>AND(N422=1,I422&lt;C422)</f>
        <v>0</v>
      </c>
      <c r="P422" t="b">
        <f>AND(N422=1,O422=0,J422&lt;C422)</f>
        <v>0</v>
      </c>
      <c r="Q422" t="b">
        <f>AND(N422=1,O422=0,P422=0)</f>
        <v>0</v>
      </c>
      <c r="R422" s="8" t="b">
        <f>IF(O422=1,(I422-H422)*10000)</f>
        <v>0</v>
      </c>
      <c r="S422" s="8" t="b">
        <f>IF(P422=1,(J422-H422)*10000)</f>
        <v>0</v>
      </c>
      <c r="T422" s="8" t="b">
        <f>IF(Q422=1,(F422-H422)*10000)</f>
        <v>0</v>
      </c>
      <c r="U422" t="b">
        <f>AND(K422&lt;C422,K422&gt;D422)</f>
        <v>1</v>
      </c>
      <c r="V422" t="b">
        <f>AND(U422=1,L422&gt;D422)</f>
        <v>1</v>
      </c>
      <c r="W422" t="b">
        <f>AND(V422=0,U422=1,M422&lt;C422)</f>
        <v>0</v>
      </c>
      <c r="X422" t="b">
        <f>AND(U422=1,V422=0,W422=0)</f>
        <v>0</v>
      </c>
      <c r="Y422" s="8">
        <f>IF(V422=1,(K422-L422)*10000)</f>
        <v>24.800000000000377</v>
      </c>
      <c r="Z422" s="8" t="b">
        <f>IF(W422=1,(H422-M422)*10000)</f>
        <v>0</v>
      </c>
      <c r="AA422" s="8" t="b">
        <f>IF(X422=1,(K422-F422)*10000)</f>
        <v>0</v>
      </c>
    </row>
    <row r="423" spans="1:27" ht="12.75">
      <c r="A423" s="7">
        <v>39666</v>
      </c>
      <c r="B423" s="1">
        <v>1.9528</v>
      </c>
      <c r="C423" s="1">
        <v>1.9595</v>
      </c>
      <c r="D423" s="1">
        <v>1.9466</v>
      </c>
      <c r="E423" s="1">
        <f>C423-D423</f>
        <v>0.012899999999999912</v>
      </c>
      <c r="F423" s="1">
        <v>1.9471</v>
      </c>
      <c r="G423" s="13">
        <f>E422*$G$8</f>
        <v>0.001612000000000029</v>
      </c>
      <c r="H423" s="14">
        <f>F422+G423</f>
        <v>1.954512</v>
      </c>
      <c r="I423" s="15">
        <f>H423+G423</f>
        <v>1.956124</v>
      </c>
      <c r="J423" s="16">
        <f>K423+0.001</f>
        <v>1.952288</v>
      </c>
      <c r="K423" s="17">
        <f>F422-G423</f>
        <v>1.9512880000000001</v>
      </c>
      <c r="L423" s="18">
        <f>K423-G423</f>
        <v>1.9496760000000002</v>
      </c>
      <c r="M423" s="19">
        <f>H423-0.001</f>
        <v>1.9535120000000001</v>
      </c>
      <c r="N423" t="b">
        <f>AND(H423&gt;D423,H423&lt;C423)</f>
        <v>1</v>
      </c>
      <c r="O423" t="b">
        <f>AND(N423=1,I423&lt;C423)</f>
        <v>1</v>
      </c>
      <c r="P423" t="b">
        <f>AND(N423=1,O423=0,J423&lt;C423)</f>
        <v>0</v>
      </c>
      <c r="Q423" t="b">
        <f>AND(N423=1,O423=0,P423=0)</f>
        <v>0</v>
      </c>
      <c r="R423" s="8">
        <f>IF(O423=1,(I423-H423)*10000)</f>
        <v>16.119999999999468</v>
      </c>
      <c r="S423" s="8" t="b">
        <f>IF(P423=1,(J423-H423)*10000)</f>
        <v>0</v>
      </c>
      <c r="T423" s="8" t="b">
        <f>IF(Q423=1,(F423-H423)*10000)</f>
        <v>0</v>
      </c>
      <c r="U423" t="b">
        <f>AND(K423&lt;C423,K423&gt;D423)</f>
        <v>1</v>
      </c>
      <c r="V423" t="b">
        <f>AND(U423=1,L423&gt;D423)</f>
        <v>1</v>
      </c>
      <c r="W423" t="b">
        <f>AND(V423=0,U423=1,M423&lt;C423)</f>
        <v>0</v>
      </c>
      <c r="X423" t="b">
        <f>AND(U423=1,V423=0,W423=0)</f>
        <v>0</v>
      </c>
      <c r="Y423" s="8">
        <f>IF(V423=1,(K423-L423)*10000)</f>
        <v>16.119999999999468</v>
      </c>
      <c r="Z423" s="8" t="b">
        <f>IF(W423=1,(H423-M423)*10000)</f>
        <v>0</v>
      </c>
      <c r="AA423" s="8" t="b">
        <f>IF(X423=1,(K423-F423)*10000)</f>
        <v>0</v>
      </c>
    </row>
    <row r="424" spans="1:27" ht="12.75">
      <c r="A424" s="7">
        <v>39667</v>
      </c>
      <c r="B424" s="1">
        <v>1.947</v>
      </c>
      <c r="C424" s="1">
        <v>1.9537</v>
      </c>
      <c r="D424" s="1">
        <v>1.9419</v>
      </c>
      <c r="E424" s="1">
        <f>C424-D424</f>
        <v>0.011800000000000033</v>
      </c>
      <c r="F424" s="1">
        <v>1.9431</v>
      </c>
      <c r="G424" s="13">
        <f>E423*$G$8</f>
        <v>0.001999499999999986</v>
      </c>
      <c r="H424" s="14">
        <f>F423+G424</f>
        <v>1.9490995</v>
      </c>
      <c r="I424" s="15">
        <f>H424+G424</f>
        <v>1.951099</v>
      </c>
      <c r="J424" s="16">
        <f>K424+0.001</f>
        <v>1.9461005</v>
      </c>
      <c r="K424" s="17">
        <f>F423-G424</f>
        <v>1.9451005000000001</v>
      </c>
      <c r="L424" s="18">
        <f>K424-G424</f>
        <v>1.9431010000000002</v>
      </c>
      <c r="M424" s="19">
        <f>H424-0.001</f>
        <v>1.9480995</v>
      </c>
      <c r="N424" t="b">
        <f>AND(H424&gt;D424,H424&lt;C424)</f>
        <v>1</v>
      </c>
      <c r="O424" t="b">
        <f>AND(N424=1,I424&lt;C424)</f>
        <v>1</v>
      </c>
      <c r="P424" t="b">
        <f>AND(N424=1,O424=0,J424&lt;C424)</f>
        <v>0</v>
      </c>
      <c r="Q424" t="b">
        <f>AND(N424=1,O424=0,P424=0)</f>
        <v>0</v>
      </c>
      <c r="R424" s="8">
        <f>IF(O424=1,(I424-H424)*10000)</f>
        <v>19.99499999999932</v>
      </c>
      <c r="S424" s="8" t="b">
        <f>IF(P424=1,(J424-H424)*10000)</f>
        <v>0</v>
      </c>
      <c r="T424" s="8" t="b">
        <f>IF(Q424=1,(F424-H424)*10000)</f>
        <v>0</v>
      </c>
      <c r="U424" t="b">
        <f>AND(K424&lt;C424,K424&gt;D424)</f>
        <v>1</v>
      </c>
      <c r="V424" t="b">
        <f>AND(U424=1,L424&gt;D424)</f>
        <v>1</v>
      </c>
      <c r="W424" t="b">
        <f>AND(V424=0,U424=1,M424&lt;C424)</f>
        <v>0</v>
      </c>
      <c r="X424" t="b">
        <f>AND(U424=1,V424=0,W424=0)</f>
        <v>0</v>
      </c>
      <c r="Y424" s="8">
        <f>IF(V424=1,(K424-L424)*10000)</f>
        <v>19.99499999999932</v>
      </c>
      <c r="Z424" s="8" t="b">
        <f>IF(W424=1,(H424-M424)*10000)</f>
        <v>0</v>
      </c>
      <c r="AA424" s="8" t="b">
        <f>IF(X424=1,(K424-F424)*10000)</f>
        <v>0</v>
      </c>
    </row>
    <row r="425" spans="1:27" ht="12.75">
      <c r="A425" s="7">
        <v>39668</v>
      </c>
      <c r="B425" s="1">
        <v>1.9433</v>
      </c>
      <c r="C425" s="1">
        <v>1.9437000000000002</v>
      </c>
      <c r="D425" s="1">
        <v>1.9145</v>
      </c>
      <c r="E425" s="1">
        <f>C425-D425</f>
        <v>0.029200000000000115</v>
      </c>
      <c r="F425" s="1">
        <v>1.9211</v>
      </c>
      <c r="G425" s="13">
        <f>E424*$G$8</f>
        <v>0.001829000000000005</v>
      </c>
      <c r="H425" s="14">
        <f>F424+G425</f>
        <v>1.9449290000000001</v>
      </c>
      <c r="I425" s="15">
        <f>H425+G425</f>
        <v>1.9467580000000002</v>
      </c>
      <c r="J425" s="16">
        <f>K425+0.001</f>
        <v>1.9422709999999999</v>
      </c>
      <c r="K425" s="17">
        <f>F424-G425</f>
        <v>1.941271</v>
      </c>
      <c r="L425" s="18">
        <f>K425-G425</f>
        <v>1.9394419999999999</v>
      </c>
      <c r="M425" s="19">
        <f>H425-0.001</f>
        <v>1.9439290000000002</v>
      </c>
      <c r="N425" t="b">
        <f>AND(H425&gt;D425,H425&lt;C425)</f>
        <v>0</v>
      </c>
      <c r="O425" t="b">
        <f>AND(N425=1,I425&lt;C425)</f>
        <v>0</v>
      </c>
      <c r="P425" t="b">
        <f>AND(N425=1,O425=0,J425&lt;C425)</f>
        <v>0</v>
      </c>
      <c r="Q425" t="b">
        <f>AND(N425=1,O425=0,P425=0)</f>
        <v>0</v>
      </c>
      <c r="R425" s="8" t="b">
        <f>IF(O425=1,(I425-H425)*10000)</f>
        <v>0</v>
      </c>
      <c r="S425" s="8" t="b">
        <f>IF(P425=1,(J425-H425)*10000)</f>
        <v>0</v>
      </c>
      <c r="T425" s="8" t="b">
        <f>IF(Q425=1,(F425-H425)*10000)</f>
        <v>0</v>
      </c>
      <c r="U425" t="b">
        <f>AND(K425&lt;C425,K425&gt;D425)</f>
        <v>1</v>
      </c>
      <c r="V425" t="b">
        <f>AND(U425=1,L425&gt;D425)</f>
        <v>1</v>
      </c>
      <c r="W425" t="b">
        <f>AND(V425=0,U425=1,M425&lt;C425)</f>
        <v>0</v>
      </c>
      <c r="X425" t="b">
        <f>AND(U425=1,V425=0,W425=0)</f>
        <v>0</v>
      </c>
      <c r="Y425" s="8">
        <f>IF(V425=1,(K425-L425)*10000)</f>
        <v>18.290000000000806</v>
      </c>
      <c r="Z425" s="8" t="b">
        <f>IF(W425=1,(H425-M425)*10000)</f>
        <v>0</v>
      </c>
      <c r="AA425" s="8" t="b">
        <f>IF(X425=1,(K425-F425)*10000)</f>
        <v>0</v>
      </c>
    </row>
    <row r="426" spans="1:27" ht="12.75">
      <c r="A426" s="7">
        <v>39671</v>
      </c>
      <c r="B426" s="1">
        <v>1.913</v>
      </c>
      <c r="C426" s="1">
        <v>1.9255</v>
      </c>
      <c r="D426" s="1">
        <v>1.9064</v>
      </c>
      <c r="E426" s="1">
        <f>C426-D426</f>
        <v>0.019099999999999895</v>
      </c>
      <c r="F426" s="1">
        <v>1.9101</v>
      </c>
      <c r="G426" s="13">
        <f>E425*$G$8</f>
        <v>0.004526000000000018</v>
      </c>
      <c r="H426" s="14">
        <f>F425+G426</f>
        <v>1.925626</v>
      </c>
      <c r="I426" s="15">
        <f>H426+G426</f>
        <v>1.930152</v>
      </c>
      <c r="J426" s="16">
        <f>K426+0.001</f>
        <v>1.917574</v>
      </c>
      <c r="K426" s="17">
        <f>F425-G426</f>
        <v>1.916574</v>
      </c>
      <c r="L426" s="18">
        <f>K426-G426</f>
        <v>1.912048</v>
      </c>
      <c r="M426" s="19">
        <f>H426-0.001</f>
        <v>1.9246260000000002</v>
      </c>
      <c r="N426" t="b">
        <f>AND(H426&gt;D426,H426&lt;C426)</f>
        <v>0</v>
      </c>
      <c r="O426" t="b">
        <f>AND(N426=1,I426&lt;C426)</f>
        <v>0</v>
      </c>
      <c r="P426" t="b">
        <f>AND(N426=1,O426=0,J426&lt;C426)</f>
        <v>0</v>
      </c>
      <c r="Q426" t="b">
        <f>AND(N426=1,O426=0,P426=0)</f>
        <v>0</v>
      </c>
      <c r="R426" s="8" t="b">
        <f>IF(O426=1,(I426-H426)*10000)</f>
        <v>0</v>
      </c>
      <c r="S426" s="8" t="b">
        <f>IF(P426=1,(J426-H426)*10000)</f>
        <v>0</v>
      </c>
      <c r="T426" s="8" t="b">
        <f>IF(Q426=1,(F426-H426)*10000)</f>
        <v>0</v>
      </c>
      <c r="U426" t="b">
        <f>AND(K426&lt;C426,K426&gt;D426)</f>
        <v>1</v>
      </c>
      <c r="V426" t="b">
        <f>AND(U426=1,L426&gt;D426)</f>
        <v>1</v>
      </c>
      <c r="W426" t="b">
        <f>AND(V426=0,U426=1,M426&lt;C426)</f>
        <v>0</v>
      </c>
      <c r="X426" t="b">
        <f>AND(U426=1,V426=0,W426=0)</f>
        <v>0</v>
      </c>
      <c r="Y426" s="8">
        <f>IF(V426=1,(K426-L426)*10000)</f>
        <v>45.2600000000003</v>
      </c>
      <c r="Z426" s="8" t="b">
        <f>IF(W426=1,(H426-M426)*10000)</f>
        <v>0</v>
      </c>
      <c r="AA426" s="8" t="b">
        <f>IF(X426=1,(K426-F426)*10000)</f>
        <v>0</v>
      </c>
    </row>
    <row r="427" spans="1:27" ht="12.75">
      <c r="A427" s="7">
        <v>39672</v>
      </c>
      <c r="B427" s="1">
        <v>1.91</v>
      </c>
      <c r="C427" s="1">
        <v>1.912</v>
      </c>
      <c r="D427" s="1">
        <v>1.8952</v>
      </c>
      <c r="E427" s="1">
        <f>C427-D427</f>
        <v>0.016799999999999926</v>
      </c>
      <c r="F427" s="1">
        <v>1.8958</v>
      </c>
      <c r="G427" s="13">
        <f>E426*$G$8</f>
        <v>0.0029604999999999835</v>
      </c>
      <c r="H427" s="14">
        <f>F426+G427</f>
        <v>1.9130604999999998</v>
      </c>
      <c r="I427" s="15">
        <f>H427+G427</f>
        <v>1.9160209999999998</v>
      </c>
      <c r="J427" s="16">
        <f>K427+0.001</f>
        <v>1.9081394999999999</v>
      </c>
      <c r="K427" s="17">
        <f>F426-G427</f>
        <v>1.9071395</v>
      </c>
      <c r="L427" s="18">
        <f>K427-G427</f>
        <v>1.904179</v>
      </c>
      <c r="M427" s="19">
        <f>H427-0.001</f>
        <v>1.9120605</v>
      </c>
      <c r="N427" t="b">
        <f>AND(H427&gt;D427,H427&lt;C427)</f>
        <v>0</v>
      </c>
      <c r="O427" t="b">
        <f>AND(N427=1,I427&lt;C427)</f>
        <v>0</v>
      </c>
      <c r="P427" t="b">
        <f>AND(N427=1,O427=0,J427&lt;C427)</f>
        <v>0</v>
      </c>
      <c r="Q427" t="b">
        <f>AND(N427=1,O427=0,P427=0)</f>
        <v>0</v>
      </c>
      <c r="R427" s="8" t="b">
        <f>IF(O427=1,(I427-H427)*10000)</f>
        <v>0</v>
      </c>
      <c r="S427" s="8" t="b">
        <f>IF(P427=1,(J427-H427)*10000)</f>
        <v>0</v>
      </c>
      <c r="T427" s="8" t="b">
        <f>IF(Q427=1,(F427-H427)*10000)</f>
        <v>0</v>
      </c>
      <c r="U427" t="b">
        <f>AND(K427&lt;C427,K427&gt;D427)</f>
        <v>1</v>
      </c>
      <c r="V427" t="b">
        <f>AND(U427=1,L427&gt;D427)</f>
        <v>1</v>
      </c>
      <c r="W427" t="b">
        <f>AND(V427=0,U427=1,M427&lt;C427)</f>
        <v>0</v>
      </c>
      <c r="X427" t="b">
        <f>AND(U427=1,V427=0,W427=0)</f>
        <v>0</v>
      </c>
      <c r="Y427" s="8">
        <f>IF(V427=1,(K427-L427)*10000)</f>
        <v>29.604999999999215</v>
      </c>
      <c r="Z427" s="8" t="b">
        <f>IF(W427=1,(H427-M427)*10000)</f>
        <v>0</v>
      </c>
      <c r="AA427" s="8" t="b">
        <f>IF(X427=1,(K427-F427)*10000)</f>
        <v>0</v>
      </c>
    </row>
    <row r="428" spans="1:27" ht="12.75">
      <c r="A428" s="7">
        <v>39673</v>
      </c>
      <c r="B428" s="1">
        <v>1.8956</v>
      </c>
      <c r="C428" s="1">
        <v>1.9035000000000002</v>
      </c>
      <c r="D428" s="1">
        <v>1.8638</v>
      </c>
      <c r="E428" s="1">
        <f>C428-D428</f>
        <v>0.03970000000000029</v>
      </c>
      <c r="F428" s="1">
        <v>1.8693</v>
      </c>
      <c r="G428" s="13">
        <f>E427*$G$8</f>
        <v>0.0026039999999999887</v>
      </c>
      <c r="H428" s="14">
        <f>F427+G428</f>
        <v>1.898404</v>
      </c>
      <c r="I428" s="15">
        <f>H428+G428</f>
        <v>1.901008</v>
      </c>
      <c r="J428" s="16">
        <f>K428+0.001</f>
        <v>1.8941959999999998</v>
      </c>
      <c r="K428" s="17">
        <f>F427-G428</f>
        <v>1.8931959999999999</v>
      </c>
      <c r="L428" s="18">
        <f>K428-G428</f>
        <v>1.8905919999999998</v>
      </c>
      <c r="M428" s="19">
        <f>H428-0.001</f>
        <v>1.897404</v>
      </c>
      <c r="N428" t="b">
        <f>AND(H428&gt;D428,H428&lt;C428)</f>
        <v>1</v>
      </c>
      <c r="O428" t="b">
        <f>AND(N428=1,I428&lt;C428)</f>
        <v>1</v>
      </c>
      <c r="P428" t="b">
        <f>AND(N428=1,O428=0,J428&lt;C428)</f>
        <v>0</v>
      </c>
      <c r="Q428" t="b">
        <f>AND(N428=1,O428=0,P428=0)</f>
        <v>0</v>
      </c>
      <c r="R428" s="8">
        <f>IF(O428=1,(I428-H428)*10000)</f>
        <v>26.040000000000507</v>
      </c>
      <c r="S428" s="8" t="b">
        <f>IF(P428=1,(J428-H428)*10000)</f>
        <v>0</v>
      </c>
      <c r="T428" s="8" t="b">
        <f>IF(Q428=1,(F428-H428)*10000)</f>
        <v>0</v>
      </c>
      <c r="U428" t="b">
        <f>AND(K428&lt;C428,K428&gt;D428)</f>
        <v>1</v>
      </c>
      <c r="V428" t="b">
        <f>AND(U428=1,L428&gt;D428)</f>
        <v>1</v>
      </c>
      <c r="W428" t="b">
        <f>AND(V428=0,U428=1,M428&lt;C428)</f>
        <v>0</v>
      </c>
      <c r="X428" t="b">
        <f>AND(U428=1,V428=0,W428=0)</f>
        <v>0</v>
      </c>
      <c r="Y428" s="8">
        <f>IF(V428=1,(K428-L428)*10000)</f>
        <v>26.040000000000507</v>
      </c>
      <c r="Z428" s="8" t="b">
        <f>IF(W428=1,(H428-M428)*10000)</f>
        <v>0</v>
      </c>
      <c r="AA428" s="8" t="b">
        <f>IF(X428=1,(K428-F428)*10000)</f>
        <v>0</v>
      </c>
    </row>
    <row r="429" spans="1:27" ht="12.75">
      <c r="A429" s="7">
        <v>39674</v>
      </c>
      <c r="B429" s="1">
        <v>1.8692000000000002</v>
      </c>
      <c r="C429" s="1">
        <v>1.8786</v>
      </c>
      <c r="D429" s="1">
        <v>1.8618999999999999</v>
      </c>
      <c r="E429" s="1">
        <f>C429-D429</f>
        <v>0.01670000000000016</v>
      </c>
      <c r="F429" s="1">
        <v>1.8684</v>
      </c>
      <c r="G429" s="13">
        <f>E428*$G$8</f>
        <v>0.006153500000000045</v>
      </c>
      <c r="H429" s="14">
        <f>F428+G429</f>
        <v>1.8754535</v>
      </c>
      <c r="I429" s="15">
        <f>H429+G429</f>
        <v>1.8816070000000003</v>
      </c>
      <c r="J429" s="16">
        <f>K429+0.001</f>
        <v>1.8641464999999997</v>
      </c>
      <c r="K429" s="17">
        <f>F428-G429</f>
        <v>1.8631464999999998</v>
      </c>
      <c r="L429" s="18">
        <f>K429-G429</f>
        <v>1.8569929999999997</v>
      </c>
      <c r="M429" s="19">
        <f>H429-0.001</f>
        <v>1.8744535000000002</v>
      </c>
      <c r="N429" t="b">
        <f>AND(H429&gt;D429,H429&lt;C429)</f>
        <v>1</v>
      </c>
      <c r="O429" t="b">
        <f>AND(N429=1,I429&lt;C429)</f>
        <v>0</v>
      </c>
      <c r="P429" t="b">
        <f>AND(N429=1,O429=0,J429&lt;C429)</f>
        <v>1</v>
      </c>
      <c r="Q429" t="b">
        <f>AND(N429=1,O429=0,P429=0)</f>
        <v>0</v>
      </c>
      <c r="R429" s="8" t="b">
        <f>IF(O429=1,(I429-H429)*10000)</f>
        <v>0</v>
      </c>
      <c r="S429" s="8">
        <f>IF(P429=1,(J429-H429)*10000)</f>
        <v>-113.070000000004</v>
      </c>
      <c r="T429" s="8" t="b">
        <f>IF(Q429=1,(F429-H429)*10000)</f>
        <v>0</v>
      </c>
      <c r="U429" t="b">
        <f>AND(K429&lt;C429,K429&gt;D429)</f>
        <v>1</v>
      </c>
      <c r="V429" t="b">
        <f>AND(U429=1,L429&gt;D429)</f>
        <v>0</v>
      </c>
      <c r="W429" t="b">
        <f>AND(V429=0,U429=1,M429&lt;C429)</f>
        <v>1</v>
      </c>
      <c r="X429" t="b">
        <f>AND(U429=1,V429=0,W429=0)</f>
        <v>0</v>
      </c>
      <c r="Y429" s="8" t="b">
        <f>IF(V429=1,(K429-L429)*10000)</f>
        <v>0</v>
      </c>
      <c r="Z429" s="8">
        <f>IF(W429=1,(H429-M429)*10000)</f>
        <v>9.999999999998899</v>
      </c>
      <c r="AA429" s="8" t="b">
        <f>IF(X429=1,(K429-F429)*10000)</f>
        <v>0</v>
      </c>
    </row>
    <row r="430" spans="1:27" ht="12.75">
      <c r="A430" s="7">
        <v>39675</v>
      </c>
      <c r="B430" s="1">
        <v>1.8685</v>
      </c>
      <c r="C430" s="1">
        <v>1.8685</v>
      </c>
      <c r="D430" s="1">
        <v>1.8511000000000002</v>
      </c>
      <c r="E430" s="1">
        <f>C430-D430</f>
        <v>0.01739999999999986</v>
      </c>
      <c r="F430" s="1">
        <v>1.8661</v>
      </c>
      <c r="G430" s="13">
        <f>E429*$G$8</f>
        <v>0.002588500000000025</v>
      </c>
      <c r="H430" s="14">
        <f>F429+G430</f>
        <v>1.8709885000000002</v>
      </c>
      <c r="I430" s="15">
        <f>H430+G430</f>
        <v>1.8735770000000003</v>
      </c>
      <c r="J430" s="16">
        <f>K430+0.001</f>
        <v>1.8668114999999998</v>
      </c>
      <c r="K430" s="17">
        <f>F429-G430</f>
        <v>1.8658115</v>
      </c>
      <c r="L430" s="18">
        <f>K430-G430</f>
        <v>1.8632229999999999</v>
      </c>
      <c r="M430" s="19">
        <f>H430-0.001</f>
        <v>1.8699885000000003</v>
      </c>
      <c r="N430" t="b">
        <f>AND(H430&gt;D430,H430&lt;C430)</f>
        <v>0</v>
      </c>
      <c r="O430" t="b">
        <f>AND(N430=1,I430&lt;C430)</f>
        <v>0</v>
      </c>
      <c r="P430" t="b">
        <f>AND(N430=1,O430=0,J430&lt;C430)</f>
        <v>0</v>
      </c>
      <c r="Q430" t="b">
        <f>AND(N430=1,O430=0,P430=0)</f>
        <v>0</v>
      </c>
      <c r="R430" s="8" t="b">
        <f>IF(O430=1,(I430-H430)*10000)</f>
        <v>0</v>
      </c>
      <c r="S430" s="8" t="b">
        <f>IF(P430=1,(J430-H430)*10000)</f>
        <v>0</v>
      </c>
      <c r="T430" s="8" t="b">
        <f>IF(Q430=1,(F430-H430)*10000)</f>
        <v>0</v>
      </c>
      <c r="U430" t="b">
        <f>AND(K430&lt;C430,K430&gt;D430)</f>
        <v>1</v>
      </c>
      <c r="V430" t="b">
        <f>AND(U430=1,L430&gt;D430)</f>
        <v>1</v>
      </c>
      <c r="W430" t="b">
        <f>AND(V430=0,U430=1,M430&lt;C430)</f>
        <v>0</v>
      </c>
      <c r="X430" t="b">
        <f>AND(U430=1,V430=0,W430=0)</f>
        <v>0</v>
      </c>
      <c r="Y430" s="8">
        <f>IF(V430=1,(K430-L430)*10000)</f>
        <v>25.885000000001046</v>
      </c>
      <c r="Z430" s="8" t="b">
        <f>IF(W430=1,(H430-M430)*10000)</f>
        <v>0</v>
      </c>
      <c r="AA430" s="8" t="b">
        <f>IF(X430=1,(K430-F430)*10000)</f>
        <v>0</v>
      </c>
    </row>
    <row r="431" spans="1:27" ht="12.75">
      <c r="A431" s="7">
        <v>39678</v>
      </c>
      <c r="B431" s="1">
        <v>1.8644</v>
      </c>
      <c r="C431" s="1">
        <v>1.8722</v>
      </c>
      <c r="D431" s="1">
        <v>1.8618000000000001</v>
      </c>
      <c r="E431" s="1">
        <f>C431-D431</f>
        <v>0.010399999999999965</v>
      </c>
      <c r="F431" s="1">
        <v>1.8618000000000001</v>
      </c>
      <c r="G431" s="13">
        <f>E430*$G$8</f>
        <v>0.0026969999999999785</v>
      </c>
      <c r="H431" s="14">
        <f>F430+G431</f>
        <v>1.868797</v>
      </c>
      <c r="I431" s="15">
        <f>H431+G431</f>
        <v>1.871494</v>
      </c>
      <c r="J431" s="16">
        <f>K431+0.001</f>
        <v>1.864403</v>
      </c>
      <c r="K431" s="17">
        <f>F430-G431</f>
        <v>1.8634030000000001</v>
      </c>
      <c r="L431" s="18">
        <f>K431-G431</f>
        <v>1.8607060000000002</v>
      </c>
      <c r="M431" s="19">
        <f>H431-0.001</f>
        <v>1.8677970000000002</v>
      </c>
      <c r="N431" t="b">
        <f>AND(H431&gt;D431,H431&lt;C431)</f>
        <v>1</v>
      </c>
      <c r="O431" t="b">
        <f>AND(N431=1,I431&lt;C431)</f>
        <v>1</v>
      </c>
      <c r="P431" t="b">
        <f>AND(N431=1,O431=0,J431&lt;C431)</f>
        <v>0</v>
      </c>
      <c r="Q431" t="b">
        <f>AND(N431=1,O431=0,P431=0)</f>
        <v>0</v>
      </c>
      <c r="R431" s="8">
        <f>IF(O431=1,(I431-H431)*10000)</f>
        <v>26.969999999999494</v>
      </c>
      <c r="S431" s="8" t="b">
        <f>IF(P431=1,(J431-H431)*10000)</f>
        <v>0</v>
      </c>
      <c r="T431" s="8" t="b">
        <f>IF(Q431=1,(F431-H431)*10000)</f>
        <v>0</v>
      </c>
      <c r="U431" t="b">
        <f>AND(K431&lt;C431,K431&gt;D431)</f>
        <v>1</v>
      </c>
      <c r="V431" t="b">
        <f>AND(U431=1,L431&gt;D431)</f>
        <v>0</v>
      </c>
      <c r="W431" t="b">
        <f>AND(V431=0,U431=1,M431&lt;C431)</f>
        <v>1</v>
      </c>
      <c r="X431" t="b">
        <f>AND(U431=1,V431=0,W431=0)</f>
        <v>0</v>
      </c>
      <c r="Y431" s="8" t="b">
        <f>IF(V431=1,(K431-L431)*10000)</f>
        <v>0</v>
      </c>
      <c r="Z431" s="8">
        <f>IF(W431=1,(H431-M431)*10000)</f>
        <v>9.999999999998899</v>
      </c>
      <c r="AA431" s="8" t="b">
        <f>IF(X431=1,(K431-F431)*10000)</f>
        <v>0</v>
      </c>
    </row>
    <row r="432" spans="1:27" ht="12.75">
      <c r="A432" s="7">
        <v>39679</v>
      </c>
      <c r="B432" s="1">
        <v>1.8618999999999999</v>
      </c>
      <c r="C432" s="1">
        <v>1.8679999999999999</v>
      </c>
      <c r="D432" s="1">
        <v>1.8536000000000001</v>
      </c>
      <c r="E432" s="1">
        <f>C432-D432</f>
        <v>0.014399999999999746</v>
      </c>
      <c r="F432" s="1">
        <v>1.8666</v>
      </c>
      <c r="G432" s="13">
        <f>E431*$G$8</f>
        <v>0.0016119999999999945</v>
      </c>
      <c r="H432" s="14">
        <f>F431+G432</f>
        <v>1.863412</v>
      </c>
      <c r="I432" s="15">
        <f>H432+G432</f>
        <v>1.865024</v>
      </c>
      <c r="J432" s="16">
        <f>K432+0.001</f>
        <v>1.861188</v>
      </c>
      <c r="K432" s="17">
        <f>F431-G432</f>
        <v>1.8601880000000002</v>
      </c>
      <c r="L432" s="18">
        <f>K432-G432</f>
        <v>1.8585760000000002</v>
      </c>
      <c r="M432" s="19">
        <f>H432-0.001</f>
        <v>1.8624120000000002</v>
      </c>
      <c r="N432" t="b">
        <f>AND(H432&gt;D432,H432&lt;C432)</f>
        <v>1</v>
      </c>
      <c r="O432" t="b">
        <f>AND(N432=1,I432&lt;C432)</f>
        <v>1</v>
      </c>
      <c r="P432" t="b">
        <f>AND(N432=1,O432=0,J432&lt;C432)</f>
        <v>0</v>
      </c>
      <c r="Q432" t="b">
        <f>AND(N432=1,O432=0,P432=0)</f>
        <v>0</v>
      </c>
      <c r="R432" s="8">
        <f>IF(O432=1,(I432-H432)*10000)</f>
        <v>16.119999999999468</v>
      </c>
      <c r="S432" s="8" t="b">
        <f>IF(P432=1,(J432-H432)*10000)</f>
        <v>0</v>
      </c>
      <c r="T432" s="8" t="b">
        <f>IF(Q432=1,(F432-H432)*10000)</f>
        <v>0</v>
      </c>
      <c r="U432" t="b">
        <f>AND(K432&lt;C432,K432&gt;D432)</f>
        <v>1</v>
      </c>
      <c r="V432" t="b">
        <f>AND(U432=1,L432&gt;D432)</f>
        <v>1</v>
      </c>
      <c r="W432" t="b">
        <f>AND(V432=0,U432=1,M432&lt;C432)</f>
        <v>0</v>
      </c>
      <c r="X432" t="b">
        <f>AND(U432=1,V432=0,W432=0)</f>
        <v>0</v>
      </c>
      <c r="Y432" s="8">
        <f>IF(V432=1,(K432-L432)*10000)</f>
        <v>16.119999999999468</v>
      </c>
      <c r="Z432" s="8" t="b">
        <f>IF(W432=1,(H432-M432)*10000)</f>
        <v>0</v>
      </c>
      <c r="AA432" s="8" t="b">
        <f>IF(X432=1,(K432-F432)*10000)</f>
        <v>0</v>
      </c>
    </row>
    <row r="433" spans="1:27" ht="12.75">
      <c r="A433" s="7">
        <v>39680</v>
      </c>
      <c r="B433" s="1">
        <v>1.8667</v>
      </c>
      <c r="C433" s="1">
        <v>1.8683</v>
      </c>
      <c r="D433" s="1">
        <v>1.8538999999999999</v>
      </c>
      <c r="E433" s="1">
        <f>C433-D433</f>
        <v>0.01440000000000019</v>
      </c>
      <c r="F433" s="1">
        <v>1.8613</v>
      </c>
      <c r="G433" s="13">
        <f>E432*$G$8</f>
        <v>0.0022319999999999606</v>
      </c>
      <c r="H433" s="14">
        <f>F432+G433</f>
        <v>1.868832</v>
      </c>
      <c r="I433" s="15">
        <f>H433+G433</f>
        <v>1.871064</v>
      </c>
      <c r="J433" s="16">
        <f>K433+0.001</f>
        <v>1.865368</v>
      </c>
      <c r="K433" s="17">
        <f>F432-G433</f>
        <v>1.864368</v>
      </c>
      <c r="L433" s="18">
        <f>K433-G433</f>
        <v>1.862136</v>
      </c>
      <c r="M433" s="19">
        <f>H433-0.001</f>
        <v>1.8678320000000002</v>
      </c>
      <c r="N433" t="b">
        <f>AND(H433&gt;D433,H433&lt;C433)</f>
        <v>0</v>
      </c>
      <c r="O433" t="b">
        <f>AND(N433=1,I433&lt;C433)</f>
        <v>0</v>
      </c>
      <c r="P433" t="b">
        <f>AND(N433=1,O433=0,J433&lt;C433)</f>
        <v>0</v>
      </c>
      <c r="Q433" t="b">
        <f>AND(N433=1,O433=0,P433=0)</f>
        <v>0</v>
      </c>
      <c r="R433" s="8" t="b">
        <f>IF(O433=1,(I433-H433)*10000)</f>
        <v>0</v>
      </c>
      <c r="S433" s="8" t="b">
        <f>IF(P433=1,(J433-H433)*10000)</f>
        <v>0</v>
      </c>
      <c r="T433" s="8" t="b">
        <f>IF(Q433=1,(F433-H433)*10000)</f>
        <v>0</v>
      </c>
      <c r="U433" t="b">
        <f>AND(K433&lt;C433,K433&gt;D433)</f>
        <v>1</v>
      </c>
      <c r="V433" t="b">
        <f>AND(U433=1,L433&gt;D433)</f>
        <v>1</v>
      </c>
      <c r="W433" t="b">
        <f>AND(V433=0,U433=1,M433&lt;C433)</f>
        <v>0</v>
      </c>
      <c r="X433" t="b">
        <f>AND(U433=1,V433=0,W433=0)</f>
        <v>0</v>
      </c>
      <c r="Y433" s="8">
        <f>IF(V433=1,(K433-L433)*10000)</f>
        <v>22.320000000000118</v>
      </c>
      <c r="Z433" s="8" t="b">
        <f>IF(W433=1,(H433-M433)*10000)</f>
        <v>0</v>
      </c>
      <c r="AA433" s="8" t="b">
        <f>IF(X433=1,(K433-F433)*10000)</f>
        <v>0</v>
      </c>
    </row>
    <row r="434" spans="1:27" ht="12.75">
      <c r="A434" s="7">
        <v>39681</v>
      </c>
      <c r="B434" s="1">
        <v>1.8614000000000002</v>
      </c>
      <c r="C434" s="1">
        <v>1.8793000000000002</v>
      </c>
      <c r="D434" s="1">
        <v>1.8607</v>
      </c>
      <c r="E434" s="1">
        <f>C434-D434</f>
        <v>0.018600000000000172</v>
      </c>
      <c r="F434" s="1">
        <v>1.8776000000000002</v>
      </c>
      <c r="G434" s="13">
        <f>E433*$G$8</f>
        <v>0.0022320000000000295</v>
      </c>
      <c r="H434" s="14">
        <f>F433+G434</f>
        <v>1.863532</v>
      </c>
      <c r="I434" s="15">
        <f>H434+G434</f>
        <v>1.865764</v>
      </c>
      <c r="J434" s="16">
        <f>K434+0.001</f>
        <v>1.8600679999999998</v>
      </c>
      <c r="K434" s="17">
        <f>F433-G434</f>
        <v>1.859068</v>
      </c>
      <c r="L434" s="18">
        <f>K434-G434</f>
        <v>1.856836</v>
      </c>
      <c r="M434" s="19">
        <f>H434-0.001</f>
        <v>1.862532</v>
      </c>
      <c r="N434" t="b">
        <f>AND(H434&gt;D434,H434&lt;C434)</f>
        <v>1</v>
      </c>
      <c r="O434" t="b">
        <f>AND(N434=1,I434&lt;C434)</f>
        <v>1</v>
      </c>
      <c r="P434" t="b">
        <f>AND(N434=1,O434=0,J434&lt;C434)</f>
        <v>0</v>
      </c>
      <c r="Q434" t="b">
        <f>AND(N434=1,O434=0,P434=0)</f>
        <v>0</v>
      </c>
      <c r="R434" s="8">
        <f>IF(O434=1,(I434-H434)*10000)</f>
        <v>22.320000000000118</v>
      </c>
      <c r="S434" s="8" t="b">
        <f>IF(P434=1,(J434-H434)*10000)</f>
        <v>0</v>
      </c>
      <c r="T434" s="8" t="b">
        <f>IF(Q434=1,(F434-H434)*10000)</f>
        <v>0</v>
      </c>
      <c r="U434" t="b">
        <f>AND(K434&lt;C434,K434&gt;D434)</f>
        <v>0</v>
      </c>
      <c r="V434" t="b">
        <f>AND(U434=1,L434&gt;D434)</f>
        <v>0</v>
      </c>
      <c r="W434" t="b">
        <f>AND(V434=0,U434=1,M434&lt;C434)</f>
        <v>0</v>
      </c>
      <c r="X434" t="b">
        <f>AND(U434=1,V434=0,W434=0)</f>
        <v>0</v>
      </c>
      <c r="Y434" s="8" t="b">
        <f>IF(V434=1,(K434-L434)*10000)</f>
        <v>0</v>
      </c>
      <c r="Z434" s="8" t="b">
        <f>IF(W434=1,(H434-M434)*10000)</f>
        <v>0</v>
      </c>
      <c r="AA434" s="8" t="b">
        <f>IF(X434=1,(K434-F434)*10000)</f>
        <v>0</v>
      </c>
    </row>
    <row r="435" spans="1:27" ht="12.75">
      <c r="A435" s="7">
        <v>39682</v>
      </c>
      <c r="B435" s="1">
        <v>1.8774000000000002</v>
      </c>
      <c r="C435" s="1">
        <v>1.8780999999999999</v>
      </c>
      <c r="D435" s="1">
        <v>1.8504</v>
      </c>
      <c r="E435" s="1">
        <f>C435-D435</f>
        <v>0.027699999999999836</v>
      </c>
      <c r="F435" s="1">
        <v>1.8529</v>
      </c>
      <c r="G435" s="13">
        <f>E434*$G$8</f>
        <v>0.0028830000000000266</v>
      </c>
      <c r="H435" s="14">
        <f>F434+G435</f>
        <v>1.8804830000000001</v>
      </c>
      <c r="I435" s="15">
        <f>H435+G435</f>
        <v>1.883366</v>
      </c>
      <c r="J435" s="16">
        <f>K435+0.001</f>
        <v>1.875717</v>
      </c>
      <c r="K435" s="17">
        <f>F434-G435</f>
        <v>1.8747170000000002</v>
      </c>
      <c r="L435" s="18">
        <f>K435-G435</f>
        <v>1.8718340000000002</v>
      </c>
      <c r="M435" s="19">
        <f>H435-0.001</f>
        <v>1.8794830000000002</v>
      </c>
      <c r="N435" t="b">
        <f>AND(H435&gt;D435,H435&lt;C435)</f>
        <v>0</v>
      </c>
      <c r="O435" t="b">
        <f>AND(N435=1,I435&lt;C435)</f>
        <v>0</v>
      </c>
      <c r="P435" t="b">
        <f>AND(N435=1,O435=0,J435&lt;C435)</f>
        <v>0</v>
      </c>
      <c r="Q435" t="b">
        <f>AND(N435=1,O435=0,P435=0)</f>
        <v>0</v>
      </c>
      <c r="R435" s="8" t="b">
        <f>IF(O435=1,(I435-H435)*10000)</f>
        <v>0</v>
      </c>
      <c r="S435" s="8" t="b">
        <f>IF(P435=1,(J435-H435)*10000)</f>
        <v>0</v>
      </c>
      <c r="T435" s="8" t="b">
        <f>IF(Q435=1,(F435-H435)*10000)</f>
        <v>0</v>
      </c>
      <c r="U435" t="b">
        <f>AND(K435&lt;C435,K435&gt;D435)</f>
        <v>1</v>
      </c>
      <c r="V435" t="b">
        <f>AND(U435=1,L435&gt;D435)</f>
        <v>1</v>
      </c>
      <c r="W435" t="b">
        <f>AND(V435=0,U435=1,M435&lt;C435)</f>
        <v>0</v>
      </c>
      <c r="X435" t="b">
        <f>AND(U435=1,V435=0,W435=0)</f>
        <v>0</v>
      </c>
      <c r="Y435" s="8">
        <f>IF(V435=1,(K435-L435)*10000)</f>
        <v>28.82999999999969</v>
      </c>
      <c r="Z435" s="8" t="b">
        <f>IF(W435=1,(H435-M435)*10000)</f>
        <v>0</v>
      </c>
      <c r="AA435" s="8" t="b">
        <f>IF(X435=1,(K435-F435)*10000)</f>
        <v>0</v>
      </c>
    </row>
    <row r="436" spans="1:27" ht="12.75">
      <c r="A436" s="7">
        <v>39685</v>
      </c>
      <c r="B436" s="1">
        <v>1.8516</v>
      </c>
      <c r="C436" s="1">
        <v>1.859</v>
      </c>
      <c r="D436" s="1">
        <v>1.8405</v>
      </c>
      <c r="E436" s="1">
        <f>C436-D436</f>
        <v>0.01849999999999996</v>
      </c>
      <c r="F436" s="1">
        <v>1.8526</v>
      </c>
      <c r="G436" s="13">
        <f>E435*$G$8</f>
        <v>0.004293499999999974</v>
      </c>
      <c r="H436" s="14">
        <f>F435+G436</f>
        <v>1.8571935</v>
      </c>
      <c r="I436" s="15">
        <f>H436+G436</f>
        <v>1.861487</v>
      </c>
      <c r="J436" s="16">
        <f>K436+0.001</f>
        <v>1.8496065</v>
      </c>
      <c r="K436" s="17">
        <f>F435-G436</f>
        <v>1.8486065</v>
      </c>
      <c r="L436" s="18">
        <f>K436-G436</f>
        <v>1.844313</v>
      </c>
      <c r="M436" s="19">
        <f>H436-0.001</f>
        <v>1.8561935</v>
      </c>
      <c r="N436" t="b">
        <f>AND(H436&gt;D436,H436&lt;C436)</f>
        <v>1</v>
      </c>
      <c r="O436" t="b">
        <f>AND(N436=1,I436&lt;C436)</f>
        <v>0</v>
      </c>
      <c r="P436" t="b">
        <f>AND(N436=1,O436=0,J436&lt;C436)</f>
        <v>1</v>
      </c>
      <c r="Q436" t="b">
        <f>AND(N436=1,O436=0,P436=0)</f>
        <v>0</v>
      </c>
      <c r="R436" s="8" t="b">
        <f>IF(O436=1,(I436-H436)*10000)</f>
        <v>0</v>
      </c>
      <c r="S436" s="8">
        <f>IF(P436=1,(J436-H436)*10000)</f>
        <v>-75.8700000000001</v>
      </c>
      <c r="T436" s="8" t="b">
        <f>IF(Q436=1,(F436-H436)*10000)</f>
        <v>0</v>
      </c>
      <c r="U436" t="b">
        <f>AND(K436&lt;C436,K436&gt;D436)</f>
        <v>1</v>
      </c>
      <c r="V436" t="b">
        <f>AND(U436=1,L436&gt;D436)</f>
        <v>1</v>
      </c>
      <c r="W436" t="b">
        <f>AND(V436=0,U436=1,M436&lt;C436)</f>
        <v>0</v>
      </c>
      <c r="X436" t="b">
        <f>AND(U436=1,V436=0,W436=0)</f>
        <v>0</v>
      </c>
      <c r="Y436" s="8">
        <f>IF(V436=1,(K436-L436)*10000)</f>
        <v>42.934999999999505</v>
      </c>
      <c r="Z436" s="8" t="b">
        <f>IF(W436=1,(H436-M436)*10000)</f>
        <v>0</v>
      </c>
      <c r="AA436" s="8" t="b">
        <f>IF(X436=1,(K436-F436)*10000)</f>
        <v>0</v>
      </c>
    </row>
    <row r="437" spans="1:27" ht="12.75">
      <c r="A437" s="7">
        <v>39686</v>
      </c>
      <c r="B437" s="1">
        <v>1.8524</v>
      </c>
      <c r="C437" s="1">
        <v>1.8531</v>
      </c>
      <c r="D437" s="1">
        <v>1.8329</v>
      </c>
      <c r="E437" s="1">
        <f>C437-D437</f>
        <v>0.020199999999999996</v>
      </c>
      <c r="F437" s="1">
        <v>1.8382</v>
      </c>
      <c r="G437" s="13">
        <f>E436*$G$8</f>
        <v>0.0028674999999999938</v>
      </c>
      <c r="H437" s="14">
        <f>F436+G437</f>
        <v>1.8554675</v>
      </c>
      <c r="I437" s="15">
        <f>H437+G437</f>
        <v>1.858335</v>
      </c>
      <c r="J437" s="16">
        <f>K437+0.001</f>
        <v>1.8507325</v>
      </c>
      <c r="K437" s="17">
        <f>F436-G437</f>
        <v>1.8497325</v>
      </c>
      <c r="L437" s="18">
        <f>K437-G437</f>
        <v>1.846865</v>
      </c>
      <c r="M437" s="19">
        <f>H437-0.001</f>
        <v>1.8544675000000002</v>
      </c>
      <c r="N437" t="b">
        <f>AND(H437&gt;D437,H437&lt;C437)</f>
        <v>0</v>
      </c>
      <c r="O437" t="b">
        <f>AND(N437=1,I437&lt;C437)</f>
        <v>0</v>
      </c>
      <c r="P437" t="b">
        <f>AND(N437=1,O437=0,J437&lt;C437)</f>
        <v>0</v>
      </c>
      <c r="Q437" t="b">
        <f>AND(N437=1,O437=0,P437=0)</f>
        <v>0</v>
      </c>
      <c r="R437" s="8" t="b">
        <f>IF(O437=1,(I437-H437)*10000)</f>
        <v>0</v>
      </c>
      <c r="S437" s="8" t="b">
        <f>IF(P437=1,(J437-H437)*10000)</f>
        <v>0</v>
      </c>
      <c r="T437" s="8" t="b">
        <f>IF(Q437=1,(F437-H437)*10000)</f>
        <v>0</v>
      </c>
      <c r="U437" t="b">
        <f>AND(K437&lt;C437,K437&gt;D437)</f>
        <v>1</v>
      </c>
      <c r="V437" t="b">
        <f>AND(U437=1,L437&gt;D437)</f>
        <v>1</v>
      </c>
      <c r="W437" t="b">
        <f>AND(V437=0,U437=1,M437&lt;C437)</f>
        <v>0</v>
      </c>
      <c r="X437" t="b">
        <f>AND(U437=1,V437=0,W437=0)</f>
        <v>0</v>
      </c>
      <c r="Y437" s="8">
        <f>IF(V437=1,(K437-L437)*10000)</f>
        <v>28.675000000000228</v>
      </c>
      <c r="Z437" s="8" t="b">
        <f>IF(W437=1,(H437-M437)*10000)</f>
        <v>0</v>
      </c>
      <c r="AA437" s="8" t="b">
        <f>IF(X437=1,(K437-F437)*10000)</f>
        <v>0</v>
      </c>
    </row>
    <row r="438" spans="1:27" ht="12.75">
      <c r="A438" s="7">
        <v>39687</v>
      </c>
      <c r="B438" s="1">
        <v>1.8383</v>
      </c>
      <c r="C438" s="1">
        <v>1.8488</v>
      </c>
      <c r="D438" s="1">
        <v>1.8284</v>
      </c>
      <c r="E438" s="1">
        <f>C438-D438</f>
        <v>0.020399999999999974</v>
      </c>
      <c r="F438" s="1">
        <v>1.8342</v>
      </c>
      <c r="G438" s="13">
        <f>E437*$G$8</f>
        <v>0.0031309999999999992</v>
      </c>
      <c r="H438" s="14">
        <f>F437+G438</f>
        <v>1.841331</v>
      </c>
      <c r="I438" s="15">
        <f>H438+G438</f>
        <v>1.844462</v>
      </c>
      <c r="J438" s="16">
        <f>K438+0.001</f>
        <v>1.836069</v>
      </c>
      <c r="K438" s="17">
        <f>F437-G438</f>
        <v>1.835069</v>
      </c>
      <c r="L438" s="18">
        <f>K438-G438</f>
        <v>1.831938</v>
      </c>
      <c r="M438" s="19">
        <f>H438-0.001</f>
        <v>1.8403310000000002</v>
      </c>
      <c r="N438" t="b">
        <f>AND(H438&gt;D438,H438&lt;C438)</f>
        <v>1</v>
      </c>
      <c r="O438" t="b">
        <f>AND(N438=1,I438&lt;C438)</f>
        <v>1</v>
      </c>
      <c r="P438" t="b">
        <f>AND(N438=1,O438=0,J438&lt;C438)</f>
        <v>0</v>
      </c>
      <c r="Q438" t="b">
        <f>AND(N438=1,O438=0,P438=0)</f>
        <v>0</v>
      </c>
      <c r="R438" s="8">
        <f>IF(O438=1,(I438-H438)*10000)</f>
        <v>31.30999999999995</v>
      </c>
      <c r="S438" s="8" t="b">
        <f>IF(P438=1,(J438-H438)*10000)</f>
        <v>0</v>
      </c>
      <c r="T438" s="8" t="b">
        <f>IF(Q438=1,(F438-H438)*10000)</f>
        <v>0</v>
      </c>
      <c r="U438" t="b">
        <f>AND(K438&lt;C438,K438&gt;D438)</f>
        <v>1</v>
      </c>
      <c r="V438" t="b">
        <f>AND(U438=1,L438&gt;D438)</f>
        <v>1</v>
      </c>
      <c r="W438" t="b">
        <f>AND(V438=0,U438=1,M438&lt;C438)</f>
        <v>0</v>
      </c>
      <c r="X438" t="b">
        <f>AND(U438=1,V438=0,W438=0)</f>
        <v>0</v>
      </c>
      <c r="Y438" s="8">
        <f>IF(V438=1,(K438-L438)*10000)</f>
        <v>31.30999999999995</v>
      </c>
      <c r="Z438" s="8" t="b">
        <f>IF(W438=1,(H438-M438)*10000)</f>
        <v>0</v>
      </c>
      <c r="AA438" s="8" t="b">
        <f>IF(X438=1,(K438-F438)*10000)</f>
        <v>0</v>
      </c>
    </row>
    <row r="439" spans="1:27" ht="12.75">
      <c r="A439" s="7">
        <v>39688</v>
      </c>
      <c r="B439" s="1">
        <v>1.8343</v>
      </c>
      <c r="C439" s="1">
        <v>1.8401</v>
      </c>
      <c r="D439" s="1">
        <v>1.8239</v>
      </c>
      <c r="E439" s="1">
        <f>C439-D439</f>
        <v>0.016199999999999992</v>
      </c>
      <c r="F439" s="1">
        <v>1.8286</v>
      </c>
      <c r="G439" s="13">
        <f>E438*$G$8</f>
        <v>0.003161999999999996</v>
      </c>
      <c r="H439" s="14">
        <f>F438+G439</f>
        <v>1.837362</v>
      </c>
      <c r="I439" s="15">
        <f>H439+G439</f>
        <v>1.8405239999999998</v>
      </c>
      <c r="J439" s="16">
        <f>K439+0.001</f>
        <v>1.832038</v>
      </c>
      <c r="K439" s="17">
        <f>F438-G439</f>
        <v>1.8310380000000002</v>
      </c>
      <c r="L439" s="18">
        <f>K439-G439</f>
        <v>1.8278760000000003</v>
      </c>
      <c r="M439" s="19">
        <f>H439-0.001</f>
        <v>1.836362</v>
      </c>
      <c r="N439" t="b">
        <f>AND(H439&gt;D439,H439&lt;C439)</f>
        <v>1</v>
      </c>
      <c r="O439" t="b">
        <f>AND(N439=1,I439&lt;C439)</f>
        <v>0</v>
      </c>
      <c r="P439" t="b">
        <f>AND(N439=1,O439=0,J439&lt;C439)</f>
        <v>1</v>
      </c>
      <c r="Q439" t="b">
        <f>AND(N439=1,O439=0,P439=0)</f>
        <v>0</v>
      </c>
      <c r="R439" s="8" t="b">
        <f>IF(O439=1,(I439-H439)*10000)</f>
        <v>0</v>
      </c>
      <c r="S439" s="8">
        <f>IF(P439=1,(J439-H439)*10000)</f>
        <v>-53.239999999998844</v>
      </c>
      <c r="T439" s="8" t="b">
        <f>IF(Q439=1,(F439-H439)*10000)</f>
        <v>0</v>
      </c>
      <c r="U439" t="b">
        <f>AND(K439&lt;C439,K439&gt;D439)</f>
        <v>1</v>
      </c>
      <c r="V439" t="b">
        <f>AND(U439=1,L439&gt;D439)</f>
        <v>1</v>
      </c>
      <c r="W439" t="b">
        <f>AND(V439=0,U439=1,M439&lt;C439)</f>
        <v>0</v>
      </c>
      <c r="X439" t="b">
        <f>AND(U439=1,V439=0,W439=0)</f>
        <v>0</v>
      </c>
      <c r="Y439" s="8">
        <f>IF(V439=1,(K439-L439)*10000)</f>
        <v>31.61999999999887</v>
      </c>
      <c r="Z439" s="8" t="b">
        <f>IF(W439=1,(H439-M439)*10000)</f>
        <v>0</v>
      </c>
      <c r="AA439" s="8" t="b">
        <f>IF(X439=1,(K439-F439)*10000)</f>
        <v>0</v>
      </c>
    </row>
    <row r="440" spans="1:27" ht="12.75">
      <c r="A440" s="7">
        <v>39689</v>
      </c>
      <c r="B440" s="1">
        <v>1.8287</v>
      </c>
      <c r="C440" s="1">
        <v>1.8343</v>
      </c>
      <c r="D440" s="1">
        <v>1.8172000000000001</v>
      </c>
      <c r="E440" s="1">
        <f>C440-D440</f>
        <v>0.017099999999999893</v>
      </c>
      <c r="F440" s="1">
        <v>1.8208000000000002</v>
      </c>
      <c r="G440" s="13">
        <f>E439*$G$8</f>
        <v>0.002510999999999999</v>
      </c>
      <c r="H440" s="14">
        <f>F439+G440</f>
        <v>1.831111</v>
      </c>
      <c r="I440" s="15">
        <f>H440+G440</f>
        <v>1.8336219999999999</v>
      </c>
      <c r="J440" s="16">
        <f>K440+0.001</f>
        <v>1.827089</v>
      </c>
      <c r="K440" s="17">
        <f>F439-G440</f>
        <v>1.826089</v>
      </c>
      <c r="L440" s="18">
        <f>K440-G440</f>
        <v>1.8235780000000001</v>
      </c>
      <c r="M440" s="19">
        <f>H440-0.001</f>
        <v>1.830111</v>
      </c>
      <c r="N440" t="b">
        <f>AND(H440&gt;D440,H440&lt;C440)</f>
        <v>1</v>
      </c>
      <c r="O440" t="b">
        <f>AND(N440=1,I440&lt;C440)</f>
        <v>1</v>
      </c>
      <c r="P440" t="b">
        <f>AND(N440=1,O440=0,J440&lt;C440)</f>
        <v>0</v>
      </c>
      <c r="Q440" t="b">
        <f>AND(N440=1,O440=0,P440=0)</f>
        <v>0</v>
      </c>
      <c r="R440" s="8">
        <f>IF(O440=1,(I440-H440)*10000)</f>
        <v>25.1099999999993</v>
      </c>
      <c r="S440" s="8" t="b">
        <f>IF(P440=1,(J440-H440)*10000)</f>
        <v>0</v>
      </c>
      <c r="T440" s="8" t="b">
        <f>IF(Q440=1,(F440-H440)*10000)</f>
        <v>0</v>
      </c>
      <c r="U440" t="b">
        <f>AND(K440&lt;C440,K440&gt;D440)</f>
        <v>1</v>
      </c>
      <c r="V440" t="b">
        <f>AND(U440=1,L440&gt;D440)</f>
        <v>1</v>
      </c>
      <c r="W440" t="b">
        <f>AND(V440=0,U440=1,M440&lt;C440)</f>
        <v>0</v>
      </c>
      <c r="X440" t="b">
        <f>AND(U440=1,V440=0,W440=0)</f>
        <v>0</v>
      </c>
      <c r="Y440" s="8">
        <f>IF(V440=1,(K440-L440)*10000)</f>
        <v>25.1099999999993</v>
      </c>
      <c r="Z440" s="8" t="b">
        <f>IF(W440=1,(H440-M440)*10000)</f>
        <v>0</v>
      </c>
      <c r="AA440" s="8" t="b">
        <f>IF(X440=1,(K440-F440)*10000)</f>
        <v>0</v>
      </c>
    </row>
    <row r="441" spans="1:27" ht="12.75">
      <c r="A441" s="7">
        <v>39692</v>
      </c>
      <c r="B441" s="1">
        <v>1.8117</v>
      </c>
      <c r="C441" s="1">
        <v>1.8128000000000002</v>
      </c>
      <c r="D441" s="1">
        <v>1.7982</v>
      </c>
      <c r="E441" s="1">
        <f>C441-D441</f>
        <v>0.014600000000000168</v>
      </c>
      <c r="F441" s="1">
        <v>1.7993000000000001</v>
      </c>
      <c r="G441" s="13">
        <f>E440*$G$8</f>
        <v>0.0026504999999999836</v>
      </c>
      <c r="H441" s="14">
        <f>F440+G441</f>
        <v>1.8234505</v>
      </c>
      <c r="I441" s="15">
        <f>H441+G441</f>
        <v>1.826101</v>
      </c>
      <c r="J441" s="16">
        <f>K441+0.001</f>
        <v>1.8191495000000002</v>
      </c>
      <c r="K441" s="17">
        <f>F440-G441</f>
        <v>1.8181495000000003</v>
      </c>
      <c r="L441" s="18">
        <f>K441-G441</f>
        <v>1.8154990000000004</v>
      </c>
      <c r="M441" s="19">
        <f>H441-0.001</f>
        <v>1.8224505000000002</v>
      </c>
      <c r="N441" t="b">
        <f>AND(H441&gt;D441,H441&lt;C441)</f>
        <v>0</v>
      </c>
      <c r="O441" t="b">
        <f>AND(N441=1,I441&lt;C441)</f>
        <v>0</v>
      </c>
      <c r="P441" t="b">
        <f>AND(N441=1,O441=0,J441&lt;C441)</f>
        <v>0</v>
      </c>
      <c r="Q441" t="b">
        <f>AND(N441=1,O441=0,P441=0)</f>
        <v>0</v>
      </c>
      <c r="R441" s="8" t="b">
        <f>IF(O441=1,(I441-H441)*10000)</f>
        <v>0</v>
      </c>
      <c r="S441" s="8" t="b">
        <f>IF(P441=1,(J441-H441)*10000)</f>
        <v>0</v>
      </c>
      <c r="T441" s="8" t="b">
        <f>IF(Q441=1,(F441-H441)*10000)</f>
        <v>0</v>
      </c>
      <c r="U441" t="b">
        <f>AND(K441&lt;C441,K441&gt;D441)</f>
        <v>0</v>
      </c>
      <c r="V441" t="b">
        <f>AND(U441=1,L441&gt;D441)</f>
        <v>0</v>
      </c>
      <c r="W441" t="b">
        <f>AND(V441=0,U441=1,M441&lt;C441)</f>
        <v>0</v>
      </c>
      <c r="X441" t="b">
        <f>AND(U441=1,V441=0,W441=0)</f>
        <v>0</v>
      </c>
      <c r="Y441" s="8" t="b">
        <f>IF(V441=1,(K441-L441)*10000)</f>
        <v>0</v>
      </c>
      <c r="Z441" s="8" t="b">
        <f>IF(W441=1,(H441-M441)*10000)</f>
        <v>0</v>
      </c>
      <c r="AA441" s="8" t="b">
        <f>IF(X441=1,(K441-F441)*10000)</f>
        <v>0</v>
      </c>
    </row>
    <row r="442" spans="1:27" ht="12.75">
      <c r="A442" s="7">
        <v>39693</v>
      </c>
      <c r="B442" s="1">
        <v>1.7993999999999999</v>
      </c>
      <c r="C442" s="1">
        <v>1.8002</v>
      </c>
      <c r="D442" s="1">
        <v>1.7781</v>
      </c>
      <c r="E442" s="1">
        <f>C442-D442</f>
        <v>0.02210000000000001</v>
      </c>
      <c r="F442" s="1">
        <v>1.7831000000000001</v>
      </c>
      <c r="G442" s="13">
        <f>E441*$G$8</f>
        <v>0.0022630000000000263</v>
      </c>
      <c r="H442" s="14">
        <f>F441+G442</f>
        <v>1.8015630000000002</v>
      </c>
      <c r="I442" s="15">
        <f>H442+G442</f>
        <v>1.8038260000000004</v>
      </c>
      <c r="J442" s="16">
        <f>K442+0.001</f>
        <v>1.7980369999999999</v>
      </c>
      <c r="K442" s="17">
        <f>F441-G442</f>
        <v>1.797037</v>
      </c>
      <c r="L442" s="18">
        <f>K442-G442</f>
        <v>1.7947739999999999</v>
      </c>
      <c r="M442" s="19">
        <f>H442-0.001</f>
        <v>1.8005630000000004</v>
      </c>
      <c r="N442" t="b">
        <f>AND(H442&gt;D442,H442&lt;C442)</f>
        <v>0</v>
      </c>
      <c r="O442" t="b">
        <f>AND(N442=1,I442&lt;C442)</f>
        <v>0</v>
      </c>
      <c r="P442" t="b">
        <f>AND(N442=1,O442=0,J442&lt;C442)</f>
        <v>0</v>
      </c>
      <c r="Q442" t="b">
        <f>AND(N442=1,O442=0,P442=0)</f>
        <v>0</v>
      </c>
      <c r="R442" s="8" t="b">
        <f>IF(O442=1,(I442-H442)*10000)</f>
        <v>0</v>
      </c>
      <c r="S442" s="8" t="b">
        <f>IF(P442=1,(J442-H442)*10000)</f>
        <v>0</v>
      </c>
      <c r="T442" s="8" t="b">
        <f>IF(Q442=1,(F442-H442)*10000)</f>
        <v>0</v>
      </c>
      <c r="U442" t="b">
        <f>AND(K442&lt;C442,K442&gt;D442)</f>
        <v>1</v>
      </c>
      <c r="V442" t="b">
        <f>AND(U442=1,L442&gt;D442)</f>
        <v>1</v>
      </c>
      <c r="W442" t="b">
        <f>AND(V442=0,U442=1,M442&lt;C442)</f>
        <v>0</v>
      </c>
      <c r="X442" t="b">
        <f>AND(U442=1,V442=0,W442=0)</f>
        <v>0</v>
      </c>
      <c r="Y442" s="8">
        <f>IF(V442=1,(K442-L442)*10000)</f>
        <v>22.63000000000126</v>
      </c>
      <c r="Z442" s="8" t="b">
        <f>IF(W442=1,(H442-M442)*10000)</f>
        <v>0</v>
      </c>
      <c r="AA442" s="8" t="b">
        <f>IF(X442=1,(K442-F442)*10000)</f>
        <v>0</v>
      </c>
    </row>
    <row r="443" spans="1:27" ht="12.75">
      <c r="A443" s="7">
        <v>39694</v>
      </c>
      <c r="B443" s="1">
        <v>1.7833</v>
      </c>
      <c r="C443" s="1">
        <v>1.7841</v>
      </c>
      <c r="D443" s="1">
        <v>1.7666</v>
      </c>
      <c r="E443" s="1">
        <f>C443-D443</f>
        <v>0.01750000000000007</v>
      </c>
      <c r="F443" s="1">
        <v>1.7753</v>
      </c>
      <c r="G443" s="13">
        <f>E442*$G$8</f>
        <v>0.0034255000000000015</v>
      </c>
      <c r="H443" s="14">
        <f>F442+G443</f>
        <v>1.7865255000000002</v>
      </c>
      <c r="I443" s="15">
        <f>H443+G443</f>
        <v>1.7899510000000003</v>
      </c>
      <c r="J443" s="16">
        <f>K443+0.001</f>
        <v>1.7806745</v>
      </c>
      <c r="K443" s="17">
        <f>F442-G443</f>
        <v>1.7796745</v>
      </c>
      <c r="L443" s="18">
        <f>K443-G443</f>
        <v>1.776249</v>
      </c>
      <c r="M443" s="19">
        <f>H443-0.001</f>
        <v>1.7855255000000003</v>
      </c>
      <c r="N443" t="b">
        <f>AND(H443&gt;D443,H443&lt;C443)</f>
        <v>0</v>
      </c>
      <c r="O443" t="b">
        <f>AND(N443=1,I443&lt;C443)</f>
        <v>0</v>
      </c>
      <c r="P443" t="b">
        <f>AND(N443=1,O443=0,J443&lt;C443)</f>
        <v>0</v>
      </c>
      <c r="Q443" t="b">
        <f>AND(N443=1,O443=0,P443=0)</f>
        <v>0</v>
      </c>
      <c r="R443" s="8" t="b">
        <f>IF(O443=1,(I443-H443)*10000)</f>
        <v>0</v>
      </c>
      <c r="S443" s="8" t="b">
        <f>IF(P443=1,(J443-H443)*10000)</f>
        <v>0</v>
      </c>
      <c r="T443" s="8" t="b">
        <f>IF(Q443=1,(F443-H443)*10000)</f>
        <v>0</v>
      </c>
      <c r="U443" t="b">
        <f>AND(K443&lt;C443,K443&gt;D443)</f>
        <v>1</v>
      </c>
      <c r="V443" t="b">
        <f>AND(U443=1,L443&gt;D443)</f>
        <v>1</v>
      </c>
      <c r="W443" t="b">
        <f>AND(V443=0,U443=1,M443&lt;C443)</f>
        <v>0</v>
      </c>
      <c r="X443" t="b">
        <f>AND(U443=1,V443=0,W443=0)</f>
        <v>0</v>
      </c>
      <c r="Y443" s="8">
        <f>IF(V443=1,(K443-L443)*10000)</f>
        <v>34.25500000000081</v>
      </c>
      <c r="Z443" s="8" t="b">
        <f>IF(W443=1,(H443-M443)*10000)</f>
        <v>0</v>
      </c>
      <c r="AA443" s="8" t="b">
        <f>IF(X443=1,(K443-F443)*10000)</f>
        <v>0</v>
      </c>
    </row>
    <row r="444" spans="1:27" ht="12.75">
      <c r="A444" s="7">
        <v>39695</v>
      </c>
      <c r="B444" s="1">
        <v>1.7755</v>
      </c>
      <c r="C444" s="1">
        <v>1.7859</v>
      </c>
      <c r="D444" s="1">
        <v>1.7553</v>
      </c>
      <c r="E444" s="1">
        <f>C444-D444</f>
        <v>0.03059999999999996</v>
      </c>
      <c r="F444" s="1">
        <v>1.7603</v>
      </c>
      <c r="G444" s="13">
        <f>E443*$G$8</f>
        <v>0.002712500000000011</v>
      </c>
      <c r="H444" s="14">
        <f>F443+G444</f>
        <v>1.7780125000000002</v>
      </c>
      <c r="I444" s="15">
        <f>H444+G444</f>
        <v>1.7807250000000003</v>
      </c>
      <c r="J444" s="16">
        <f>K444+0.001</f>
        <v>1.7735874999999999</v>
      </c>
      <c r="K444" s="17">
        <f>F443-G444</f>
        <v>1.7725875</v>
      </c>
      <c r="L444" s="18">
        <f>K444-G444</f>
        <v>1.7698749999999999</v>
      </c>
      <c r="M444" s="19">
        <f>H444-0.001</f>
        <v>1.7770125000000003</v>
      </c>
      <c r="N444" t="b">
        <f>AND(H444&gt;D444,H444&lt;C444)</f>
        <v>1</v>
      </c>
      <c r="O444" t="b">
        <f>AND(N444=1,I444&lt;C444)</f>
        <v>1</v>
      </c>
      <c r="P444" t="b">
        <f>AND(N444=1,O444=0,J444&lt;C444)</f>
        <v>0</v>
      </c>
      <c r="Q444" t="b">
        <f>AND(N444=1,O444=0,P444=0)</f>
        <v>0</v>
      </c>
      <c r="R444" s="8">
        <f>IF(O444=1,(I444-H444)*10000)</f>
        <v>27.125000000001176</v>
      </c>
      <c r="S444" s="8" t="b">
        <f>IF(P444=1,(J444-H444)*10000)</f>
        <v>0</v>
      </c>
      <c r="T444" s="8" t="b">
        <f>IF(Q444=1,(F444-H444)*10000)</f>
        <v>0</v>
      </c>
      <c r="U444" t="b">
        <f>AND(K444&lt;C444,K444&gt;D444)</f>
        <v>1</v>
      </c>
      <c r="V444" t="b">
        <f>AND(U444=1,L444&gt;D444)</f>
        <v>1</v>
      </c>
      <c r="W444" t="b">
        <f>AND(V444=0,U444=1,M444&lt;C444)</f>
        <v>0</v>
      </c>
      <c r="X444" t="b">
        <f>AND(U444=1,V444=0,W444=0)</f>
        <v>0</v>
      </c>
      <c r="Y444" s="8">
        <f>IF(V444=1,(K444-L444)*10000)</f>
        <v>27.125000000001176</v>
      </c>
      <c r="Z444" s="8" t="b">
        <f>IF(W444=1,(H444-M444)*10000)</f>
        <v>0</v>
      </c>
      <c r="AA444" s="8" t="b">
        <f>IF(X444=1,(K444-F444)*10000)</f>
        <v>0</v>
      </c>
    </row>
    <row r="445" spans="1:27" ht="12.75">
      <c r="A445" s="7">
        <v>39696</v>
      </c>
      <c r="B445" s="1">
        <v>1.7604000000000002</v>
      </c>
      <c r="C445" s="1">
        <v>1.7744</v>
      </c>
      <c r="D445" s="1">
        <v>1.7536</v>
      </c>
      <c r="E445" s="1">
        <f>C445-D445</f>
        <v>0.02079999999999993</v>
      </c>
      <c r="F445" s="1">
        <v>1.7665000000000002</v>
      </c>
      <c r="G445" s="13">
        <f>E444*$G$8</f>
        <v>0.004742999999999994</v>
      </c>
      <c r="H445" s="14">
        <f>F444+G445</f>
        <v>1.765043</v>
      </c>
      <c r="I445" s="15">
        <f>H445+G445</f>
        <v>1.7697859999999999</v>
      </c>
      <c r="J445" s="16">
        <f>K445+0.001</f>
        <v>1.756557</v>
      </c>
      <c r="K445" s="17">
        <f>F444-G445</f>
        <v>1.755557</v>
      </c>
      <c r="L445" s="18">
        <f>K445-G445</f>
        <v>1.750814</v>
      </c>
      <c r="M445" s="19">
        <f>H445-0.001</f>
        <v>1.764043</v>
      </c>
      <c r="N445" t="b">
        <f>AND(H445&gt;D445,H445&lt;C445)</f>
        <v>1</v>
      </c>
      <c r="O445" t="b">
        <f>AND(N445=1,I445&lt;C445)</f>
        <v>1</v>
      </c>
      <c r="P445" t="b">
        <f>AND(N445=1,O445=0,J445&lt;C445)</f>
        <v>0</v>
      </c>
      <c r="Q445" t="b">
        <f>AND(N445=1,O445=0,P445=0)</f>
        <v>0</v>
      </c>
      <c r="R445" s="8">
        <f>IF(O445=1,(I445-H445)*10000)</f>
        <v>47.42999999999942</v>
      </c>
      <c r="S445" s="8" t="b">
        <f>IF(P445=1,(J445-H445)*10000)</f>
        <v>0</v>
      </c>
      <c r="T445" s="8" t="b">
        <f>IF(Q445=1,(F445-H445)*10000)</f>
        <v>0</v>
      </c>
      <c r="U445" t="b">
        <f>AND(K445&lt;C445,K445&gt;D445)</f>
        <v>1</v>
      </c>
      <c r="V445" t="b">
        <f>AND(U445=1,L445&gt;D445)</f>
        <v>0</v>
      </c>
      <c r="W445" t="b">
        <f>AND(V445=0,U445=1,M445&lt;C445)</f>
        <v>1</v>
      </c>
      <c r="X445" t="b">
        <f>AND(U445=1,V445=0,W445=0)</f>
        <v>0</v>
      </c>
      <c r="Y445" s="8" t="b">
        <f>IF(V445=1,(K445-L445)*10000)</f>
        <v>0</v>
      </c>
      <c r="Z445" s="8">
        <f>IF(W445=1,(H445-M445)*10000)</f>
        <v>9.999999999998899</v>
      </c>
      <c r="AA445" s="8" t="b">
        <f>IF(X445=1,(K445-F445)*10000)</f>
        <v>0</v>
      </c>
    </row>
    <row r="446" spans="1:27" ht="12.75">
      <c r="A446" s="7">
        <v>39699</v>
      </c>
      <c r="B446" s="1">
        <v>1.7879</v>
      </c>
      <c r="C446" s="1">
        <v>1.7974999999999999</v>
      </c>
      <c r="D446" s="1">
        <v>1.7469999999999999</v>
      </c>
      <c r="E446" s="1">
        <f>C446-D446</f>
        <v>0.05049999999999999</v>
      </c>
      <c r="F446" s="1">
        <v>1.7579</v>
      </c>
      <c r="G446" s="13">
        <f>E445*$G$8</f>
        <v>0.003223999999999989</v>
      </c>
      <c r="H446" s="14">
        <f>F445+G446</f>
        <v>1.769724</v>
      </c>
      <c r="I446" s="15">
        <f>H446+G446</f>
        <v>1.772948</v>
      </c>
      <c r="J446" s="16">
        <f>K446+0.001</f>
        <v>1.7642760000000002</v>
      </c>
      <c r="K446" s="17">
        <f>F445-G446</f>
        <v>1.7632760000000003</v>
      </c>
      <c r="L446" s="18">
        <f>K446-G446</f>
        <v>1.7600520000000004</v>
      </c>
      <c r="M446" s="19">
        <f>H446-0.001</f>
        <v>1.7687240000000002</v>
      </c>
      <c r="N446" t="b">
        <f>AND(H446&gt;D446,H446&lt;C446)</f>
        <v>1</v>
      </c>
      <c r="O446" t="b">
        <f>AND(N446=1,I446&lt;C446)</f>
        <v>1</v>
      </c>
      <c r="P446" t="b">
        <f>AND(N446=1,O446=0,J446&lt;C446)</f>
        <v>0</v>
      </c>
      <c r="Q446" t="b">
        <f>AND(N446=1,O446=0,P446=0)</f>
        <v>0</v>
      </c>
      <c r="R446" s="8">
        <f>IF(O446=1,(I446-H446)*10000)</f>
        <v>32.239999999998936</v>
      </c>
      <c r="S446" s="8" t="b">
        <f>IF(P446=1,(J446-H446)*10000)</f>
        <v>0</v>
      </c>
      <c r="T446" s="8" t="b">
        <f>IF(Q446=1,(F446-H446)*10000)</f>
        <v>0</v>
      </c>
      <c r="U446" t="b">
        <f>AND(K446&lt;C446,K446&gt;D446)</f>
        <v>1</v>
      </c>
      <c r="V446" t="b">
        <f>AND(U446=1,L446&gt;D446)</f>
        <v>1</v>
      </c>
      <c r="W446" t="b">
        <f>AND(V446=0,U446=1,M446&lt;C446)</f>
        <v>0</v>
      </c>
      <c r="X446" t="b">
        <f>AND(U446=1,V446=0,W446=0)</f>
        <v>0</v>
      </c>
      <c r="Y446" s="8">
        <f>IF(V446=1,(K446-L446)*10000)</f>
        <v>32.239999999998936</v>
      </c>
      <c r="Z446" s="8" t="b">
        <f>IF(W446=1,(H446-M446)*10000)</f>
        <v>0</v>
      </c>
      <c r="AA446" s="8" t="b">
        <f>IF(X446=1,(K446-F446)*10000)</f>
        <v>0</v>
      </c>
    </row>
    <row r="447" spans="1:27" ht="12.75">
      <c r="A447" s="7">
        <v>39700</v>
      </c>
      <c r="B447" s="1">
        <v>1.7578</v>
      </c>
      <c r="C447" s="1">
        <v>1.7706</v>
      </c>
      <c r="D447" s="1">
        <v>1.7505000000000002</v>
      </c>
      <c r="E447" s="1">
        <f>C447-D447</f>
        <v>0.020099999999999785</v>
      </c>
      <c r="F447" s="1">
        <v>1.7585000000000002</v>
      </c>
      <c r="G447" s="13">
        <f>E446*$G$8</f>
        <v>0.007827499999999998</v>
      </c>
      <c r="H447" s="14">
        <f>F446+G447</f>
        <v>1.7657275000000001</v>
      </c>
      <c r="I447" s="15">
        <f>H447+G447</f>
        <v>1.7735550000000002</v>
      </c>
      <c r="J447" s="16">
        <f>K447+0.001</f>
        <v>1.7510724999999998</v>
      </c>
      <c r="K447" s="17">
        <f>F446-G447</f>
        <v>1.7500725</v>
      </c>
      <c r="L447" s="18">
        <f>K447-G447</f>
        <v>1.7422449999999998</v>
      </c>
      <c r="M447" s="19">
        <f>H447-0.001</f>
        <v>1.7647275000000002</v>
      </c>
      <c r="N447" t="b">
        <f>AND(H447&gt;D447,H447&lt;C447)</f>
        <v>1</v>
      </c>
      <c r="O447" t="b">
        <f>AND(N447=1,I447&lt;C447)</f>
        <v>0</v>
      </c>
      <c r="P447" t="b">
        <f>AND(N447=1,O447=0,J447&lt;C447)</f>
        <v>1</v>
      </c>
      <c r="Q447" t="b">
        <f>AND(N447=1,O447=0,P447=0)</f>
        <v>0</v>
      </c>
      <c r="R447" s="8" t="b">
        <f>IF(O447=1,(I447-H447)*10000)</f>
        <v>0</v>
      </c>
      <c r="S447" s="8">
        <f>IF(P447=1,(J447-H447)*10000)</f>
        <v>-146.55000000000308</v>
      </c>
      <c r="T447" s="8" t="b">
        <f>IF(Q447=1,(F447-H447)*10000)</f>
        <v>0</v>
      </c>
      <c r="U447" t="b">
        <f>AND(K447&lt;C447,K447&gt;D447)</f>
        <v>0</v>
      </c>
      <c r="V447" t="b">
        <f>AND(U447=1,L447&gt;D447)</f>
        <v>0</v>
      </c>
      <c r="W447" t="b">
        <f>AND(V447=0,U447=1,M447&lt;C447)</f>
        <v>0</v>
      </c>
      <c r="X447" t="b">
        <f>AND(U447=1,V447=0,W447=0)</f>
        <v>0</v>
      </c>
      <c r="Y447" s="8" t="b">
        <f>IF(V447=1,(K447-L447)*10000)</f>
        <v>0</v>
      </c>
      <c r="Z447" s="8" t="b">
        <f>IF(W447=1,(H447-M447)*10000)</f>
        <v>0</v>
      </c>
      <c r="AA447" s="8" t="b">
        <f>IF(X447=1,(K447-F447)*10000)</f>
        <v>0</v>
      </c>
    </row>
    <row r="448" spans="1:27" ht="12.75">
      <c r="A448" s="7">
        <v>39701</v>
      </c>
      <c r="B448" s="1">
        <v>1.7586</v>
      </c>
      <c r="C448" s="1">
        <v>1.7676</v>
      </c>
      <c r="D448" s="1">
        <v>1.7477</v>
      </c>
      <c r="E448" s="1">
        <f>C448-D448</f>
        <v>0.01990000000000003</v>
      </c>
      <c r="F448" s="1">
        <v>1.7494</v>
      </c>
      <c r="G448" s="13">
        <f>E447*$G$8</f>
        <v>0.003115499999999967</v>
      </c>
      <c r="H448" s="14">
        <f>F447+G448</f>
        <v>1.7616155000000002</v>
      </c>
      <c r="I448" s="15">
        <f>H448+G448</f>
        <v>1.7647310000000003</v>
      </c>
      <c r="J448" s="16">
        <f>K448+0.001</f>
        <v>1.7563845</v>
      </c>
      <c r="K448" s="17">
        <f>F447-G448</f>
        <v>1.7553845000000001</v>
      </c>
      <c r="L448" s="18">
        <f>K448-G448</f>
        <v>1.752269</v>
      </c>
      <c r="M448" s="19">
        <f>H448-0.001</f>
        <v>1.7606155000000003</v>
      </c>
      <c r="N448" t="b">
        <f>AND(H448&gt;D448,H448&lt;C448)</f>
        <v>1</v>
      </c>
      <c r="O448" t="b">
        <f>AND(N448=1,I448&lt;C448)</f>
        <v>1</v>
      </c>
      <c r="P448" t="b">
        <f>AND(N448=1,O448=0,J448&lt;C448)</f>
        <v>0</v>
      </c>
      <c r="Q448" t="b">
        <f>AND(N448=1,O448=0,P448=0)</f>
        <v>0</v>
      </c>
      <c r="R448" s="8">
        <f>IF(O448=1,(I448-H448)*10000)</f>
        <v>31.155000000000488</v>
      </c>
      <c r="S448" s="8" t="b">
        <f>IF(P448=1,(J448-H448)*10000)</f>
        <v>0</v>
      </c>
      <c r="T448" s="8" t="b">
        <f>IF(Q448=1,(F448-H448)*10000)</f>
        <v>0</v>
      </c>
      <c r="U448" t="b">
        <f>AND(K448&lt;C448,K448&gt;D448)</f>
        <v>1</v>
      </c>
      <c r="V448" t="b">
        <f>AND(U448=1,L448&gt;D448)</f>
        <v>1</v>
      </c>
      <c r="W448" t="b">
        <f>AND(V448=0,U448=1,M448&lt;C448)</f>
        <v>0</v>
      </c>
      <c r="X448" t="b">
        <f>AND(U448=1,V448=0,W448=0)</f>
        <v>0</v>
      </c>
      <c r="Y448" s="8">
        <f>IF(V448=1,(K448-L448)*10000)</f>
        <v>31.155000000000488</v>
      </c>
      <c r="Z448" s="8" t="b">
        <f>IF(W448=1,(H448-M448)*10000)</f>
        <v>0</v>
      </c>
      <c r="AA448" s="8" t="b">
        <f>IF(X448=1,(K448-F448)*10000)</f>
        <v>0</v>
      </c>
    </row>
    <row r="449" spans="1:27" ht="12.75">
      <c r="A449" s="7">
        <v>39702</v>
      </c>
      <c r="B449" s="1">
        <v>1.7497</v>
      </c>
      <c r="C449" s="1">
        <v>1.7609</v>
      </c>
      <c r="D449" s="1">
        <v>1.7446000000000002</v>
      </c>
      <c r="E449" s="1">
        <f>C449-D449</f>
        <v>0.01629999999999976</v>
      </c>
      <c r="F449" s="1">
        <v>1.758</v>
      </c>
      <c r="G449" s="13">
        <f>E448*$G$8</f>
        <v>0.0030845000000000043</v>
      </c>
      <c r="H449" s="14">
        <f>F448+G449</f>
        <v>1.7524845</v>
      </c>
      <c r="I449" s="15">
        <f>H449+G449</f>
        <v>1.755569</v>
      </c>
      <c r="J449" s="16">
        <f>K449+0.001</f>
        <v>1.7473155</v>
      </c>
      <c r="K449" s="17">
        <f>F448-G449</f>
        <v>1.7463155000000001</v>
      </c>
      <c r="L449" s="18">
        <f>K449-G449</f>
        <v>1.7432310000000002</v>
      </c>
      <c r="M449" s="19">
        <f>H449-0.001</f>
        <v>1.7514845</v>
      </c>
      <c r="N449" t="b">
        <f>AND(H449&gt;D449,H449&lt;C449)</f>
        <v>1</v>
      </c>
      <c r="O449" t="b">
        <f>AND(N449=1,I449&lt;C449)</f>
        <v>1</v>
      </c>
      <c r="P449" t="b">
        <f>AND(N449=1,O449=0,J449&lt;C449)</f>
        <v>0</v>
      </c>
      <c r="Q449" t="b">
        <f>AND(N449=1,O449=0,P449=0)</f>
        <v>0</v>
      </c>
      <c r="R449" s="8">
        <f>IF(O449=1,(I449-H449)*10000)</f>
        <v>30.844999999999345</v>
      </c>
      <c r="S449" s="8" t="b">
        <f>IF(P449=1,(J449-H449)*10000)</f>
        <v>0</v>
      </c>
      <c r="T449" s="8" t="b">
        <f>IF(Q449=1,(F449-H449)*10000)</f>
        <v>0</v>
      </c>
      <c r="U449" t="b">
        <f>AND(K449&lt;C449,K449&gt;D449)</f>
        <v>1</v>
      </c>
      <c r="V449" t="b">
        <f>AND(U449=1,L449&gt;D449)</f>
        <v>0</v>
      </c>
      <c r="W449" t="b">
        <f>AND(V449=0,U449=1,M449&lt;C449)</f>
        <v>1</v>
      </c>
      <c r="X449" t="b">
        <f>AND(U449=1,V449=0,W449=0)</f>
        <v>0</v>
      </c>
      <c r="Y449" s="8" t="b">
        <f>IF(V449=1,(K449-L449)*10000)</f>
        <v>0</v>
      </c>
      <c r="Z449" s="8">
        <f>IF(W449=1,(H449-M449)*10000)</f>
        <v>9.999999999998899</v>
      </c>
      <c r="AA449" s="8" t="b">
        <f>IF(X449=1,(K449-F449)*10000)</f>
        <v>0</v>
      </c>
    </row>
    <row r="450" spans="1:27" ht="12.75">
      <c r="A450" s="7">
        <v>39703</v>
      </c>
      <c r="B450" s="1">
        <v>1.7579</v>
      </c>
      <c r="C450" s="1">
        <v>1.7959</v>
      </c>
      <c r="D450" s="1">
        <v>1.7541</v>
      </c>
      <c r="E450" s="1">
        <f>C450-D450</f>
        <v>0.04180000000000006</v>
      </c>
      <c r="F450" s="1">
        <v>1.7939</v>
      </c>
      <c r="G450" s="13">
        <f>E449*$G$8</f>
        <v>0.002526499999999963</v>
      </c>
      <c r="H450" s="14">
        <f>F449+G450</f>
        <v>1.7605264999999999</v>
      </c>
      <c r="I450" s="15">
        <f>H450+G450</f>
        <v>1.7630529999999998</v>
      </c>
      <c r="J450" s="16">
        <f>K450+0.001</f>
        <v>1.7564735</v>
      </c>
      <c r="K450" s="17">
        <f>F449-G450</f>
        <v>1.7554735000000001</v>
      </c>
      <c r="L450" s="18">
        <f>K450-G450</f>
        <v>1.7529470000000003</v>
      </c>
      <c r="M450" s="19">
        <f>H450-0.001</f>
        <v>1.7595265</v>
      </c>
      <c r="N450" t="b">
        <f>AND(H450&gt;D450,H450&lt;C450)</f>
        <v>1</v>
      </c>
      <c r="O450" t="b">
        <f>AND(N450=1,I450&lt;C450)</f>
        <v>1</v>
      </c>
      <c r="P450" t="b">
        <f>AND(N450=1,O450=0,J450&lt;C450)</f>
        <v>0</v>
      </c>
      <c r="Q450" t="b">
        <f>AND(N450=1,O450=0,P450=0)</f>
        <v>0</v>
      </c>
      <c r="R450" s="8">
        <f>IF(O450=1,(I450-H450)*10000)</f>
        <v>25.26499999999876</v>
      </c>
      <c r="S450" s="8" t="b">
        <f>IF(P450=1,(J450-H450)*10000)</f>
        <v>0</v>
      </c>
      <c r="T450" s="8" t="b">
        <f>IF(Q450=1,(F450-H450)*10000)</f>
        <v>0</v>
      </c>
      <c r="U450" t="b">
        <f>AND(K450&lt;C450,K450&gt;D450)</f>
        <v>1</v>
      </c>
      <c r="V450" t="b">
        <f>AND(U450=1,L450&gt;D450)</f>
        <v>0</v>
      </c>
      <c r="W450" t="b">
        <f>AND(V450=0,U450=1,M450&lt;C450)</f>
        <v>1</v>
      </c>
      <c r="X450" t="b">
        <f>AND(U450=1,V450=0,W450=0)</f>
        <v>0</v>
      </c>
      <c r="Y450" s="8" t="b">
        <f>IF(V450=1,(K450-L450)*10000)</f>
        <v>0</v>
      </c>
      <c r="Z450" s="8">
        <f>IF(W450=1,(H450-M450)*10000)</f>
        <v>9.999999999998899</v>
      </c>
      <c r="AA450" s="8" t="b">
        <f>IF(X450=1,(K450-F450)*10000)</f>
        <v>0</v>
      </c>
    </row>
    <row r="451" spans="1:27" ht="12.75">
      <c r="A451" s="7">
        <v>39706</v>
      </c>
      <c r="B451" s="1">
        <v>1.7984</v>
      </c>
      <c r="C451" s="1">
        <v>1.8130000000000002</v>
      </c>
      <c r="D451" s="1">
        <v>1.7764000000000002</v>
      </c>
      <c r="E451" s="1">
        <f>C451-D451</f>
        <v>0.036599999999999966</v>
      </c>
      <c r="F451" s="1">
        <v>1.7988</v>
      </c>
      <c r="G451" s="13">
        <f>E450*$G$8</f>
        <v>0.006479000000000009</v>
      </c>
      <c r="H451" s="14">
        <f>F450+G451</f>
        <v>1.800379</v>
      </c>
      <c r="I451" s="15">
        <f>H451+G451</f>
        <v>1.8068579999999999</v>
      </c>
      <c r="J451" s="16">
        <f>K451+0.001</f>
        <v>1.788421</v>
      </c>
      <c r="K451" s="17">
        <f>F450-G451</f>
        <v>1.7874210000000001</v>
      </c>
      <c r="L451" s="18">
        <f>K451-G451</f>
        <v>1.7809420000000002</v>
      </c>
      <c r="M451" s="19">
        <f>H451-0.001</f>
        <v>1.799379</v>
      </c>
      <c r="N451" t="b">
        <f>AND(H451&gt;D451,H451&lt;C451)</f>
        <v>1</v>
      </c>
      <c r="O451" t="b">
        <f>AND(N451=1,I451&lt;C451)</f>
        <v>1</v>
      </c>
      <c r="P451" t="b">
        <f>AND(N451=1,O451=0,J451&lt;C451)</f>
        <v>0</v>
      </c>
      <c r="Q451" t="b">
        <f>AND(N451=1,O451=0,P451=0)</f>
        <v>0</v>
      </c>
      <c r="R451" s="8">
        <f>IF(O451=1,(I451-H451)*10000)</f>
        <v>64.78999999999901</v>
      </c>
      <c r="S451" s="8" t="b">
        <f>IF(P451=1,(J451-H451)*10000)</f>
        <v>0</v>
      </c>
      <c r="T451" s="8" t="b">
        <f>IF(Q451=1,(F451-H451)*10000)</f>
        <v>0</v>
      </c>
      <c r="U451" t="b">
        <f>AND(K451&lt;C451,K451&gt;D451)</f>
        <v>1</v>
      </c>
      <c r="V451" t="b">
        <f>AND(U451=1,L451&gt;D451)</f>
        <v>1</v>
      </c>
      <c r="W451" t="b">
        <f>AND(V451=0,U451=1,M451&lt;C451)</f>
        <v>0</v>
      </c>
      <c r="X451" t="b">
        <f>AND(U451=1,V451=0,W451=0)</f>
        <v>0</v>
      </c>
      <c r="Y451" s="8">
        <f>IF(V451=1,(K451-L451)*10000)</f>
        <v>64.78999999999901</v>
      </c>
      <c r="Z451" s="8" t="b">
        <f>IF(W451=1,(H451-M451)*10000)</f>
        <v>0</v>
      </c>
      <c r="AA451" s="8" t="b">
        <f>IF(X451=1,(K451-F451)*10000)</f>
        <v>0</v>
      </c>
    </row>
    <row r="452" spans="1:27" ht="12.75">
      <c r="A452" s="7">
        <v>39707</v>
      </c>
      <c r="B452" s="1">
        <v>1.7989000000000002</v>
      </c>
      <c r="C452" s="1">
        <v>1.8010000000000002</v>
      </c>
      <c r="D452" s="1">
        <v>1.7731</v>
      </c>
      <c r="E452" s="1">
        <f>C452-D452</f>
        <v>0.027900000000000258</v>
      </c>
      <c r="F452" s="1">
        <v>1.7809</v>
      </c>
      <c r="G452" s="13">
        <f>E451*$G$8</f>
        <v>0.005672999999999995</v>
      </c>
      <c r="H452" s="14">
        <f>F451+G452</f>
        <v>1.804473</v>
      </c>
      <c r="I452" s="15">
        <f>H452+G452</f>
        <v>1.810146</v>
      </c>
      <c r="J452" s="16">
        <f>K452+0.001</f>
        <v>1.7941269999999998</v>
      </c>
      <c r="K452" s="17">
        <f>F451-G452</f>
        <v>1.793127</v>
      </c>
      <c r="L452" s="18">
        <f>K452-G452</f>
        <v>1.7874539999999999</v>
      </c>
      <c r="M452" s="19">
        <f>H452-0.001</f>
        <v>1.803473</v>
      </c>
      <c r="N452" t="b">
        <f>AND(H452&gt;D452,H452&lt;C452)</f>
        <v>0</v>
      </c>
      <c r="O452" t="b">
        <f>AND(N452=1,I452&lt;C452)</f>
        <v>0</v>
      </c>
      <c r="P452" t="b">
        <f>AND(N452=1,O452=0,J452&lt;C452)</f>
        <v>0</v>
      </c>
      <c r="Q452" t="b">
        <f>AND(N452=1,O452=0,P452=0)</f>
        <v>0</v>
      </c>
      <c r="R452" s="8" t="b">
        <f>IF(O452=1,(I452-H452)*10000)</f>
        <v>0</v>
      </c>
      <c r="S452" s="8" t="b">
        <f>IF(P452=1,(J452-H452)*10000)</f>
        <v>0</v>
      </c>
      <c r="T452" s="8" t="b">
        <f>IF(Q452=1,(F452-H452)*10000)</f>
        <v>0</v>
      </c>
      <c r="U452" t="b">
        <f>AND(K452&lt;C452,K452&gt;D452)</f>
        <v>1</v>
      </c>
      <c r="V452" t="b">
        <f>AND(U452=1,L452&gt;D452)</f>
        <v>1</v>
      </c>
      <c r="W452" t="b">
        <f>AND(V452=0,U452=1,M452&lt;C452)</f>
        <v>0</v>
      </c>
      <c r="X452" t="b">
        <f>AND(U452=1,V452=0,W452=0)</f>
        <v>0</v>
      </c>
      <c r="Y452" s="8">
        <f>IF(V452=1,(K452-L452)*10000)</f>
        <v>56.73000000000039</v>
      </c>
      <c r="Z452" s="8" t="b">
        <f>IF(W452=1,(H452-M452)*10000)</f>
        <v>0</v>
      </c>
      <c r="AA452" s="8" t="b">
        <f>IF(X452=1,(K452-F452)*10000)</f>
        <v>0</v>
      </c>
    </row>
    <row r="453" spans="1:27" ht="12.75">
      <c r="A453" s="7">
        <v>39708</v>
      </c>
      <c r="B453" s="1">
        <v>1.7807</v>
      </c>
      <c r="C453" s="1">
        <v>1.8245</v>
      </c>
      <c r="D453" s="1">
        <v>1.7786</v>
      </c>
      <c r="E453" s="1">
        <f>C453-D453</f>
        <v>0.04590000000000005</v>
      </c>
      <c r="F453" s="1">
        <v>1.8138</v>
      </c>
      <c r="G453" s="13">
        <f>E452*$G$8</f>
        <v>0.00432450000000004</v>
      </c>
      <c r="H453" s="14">
        <f>F452+G453</f>
        <v>1.7852245</v>
      </c>
      <c r="I453" s="15">
        <f>H453+G453</f>
        <v>1.789549</v>
      </c>
      <c r="J453" s="16">
        <f>K453+0.001</f>
        <v>1.7775754999999998</v>
      </c>
      <c r="K453" s="17">
        <f>F452-G453</f>
        <v>1.7765754999999999</v>
      </c>
      <c r="L453" s="18">
        <f>K453-G453</f>
        <v>1.7722509999999998</v>
      </c>
      <c r="M453" s="19">
        <f>H453-0.001</f>
        <v>1.7842245</v>
      </c>
      <c r="N453" t="b">
        <f>AND(H453&gt;D453,H453&lt;C453)</f>
        <v>1</v>
      </c>
      <c r="O453" t="b">
        <f>AND(N453=1,I453&lt;C453)</f>
        <v>1</v>
      </c>
      <c r="P453" t="b">
        <f>AND(N453=1,O453=0,J453&lt;C453)</f>
        <v>0</v>
      </c>
      <c r="Q453" t="b">
        <f>AND(N453=1,O453=0,P453=0)</f>
        <v>0</v>
      </c>
      <c r="R453" s="8">
        <f>IF(O453=1,(I453-H453)*10000)</f>
        <v>43.245000000000644</v>
      </c>
      <c r="S453" s="8" t="b">
        <f>IF(P453=1,(J453-H453)*10000)</f>
        <v>0</v>
      </c>
      <c r="T453" s="8" t="b">
        <f>IF(Q453=1,(F453-H453)*10000)</f>
        <v>0</v>
      </c>
      <c r="U453" t="b">
        <f>AND(K453&lt;C453,K453&gt;D453)</f>
        <v>0</v>
      </c>
      <c r="V453" t="b">
        <f>AND(U453=1,L453&gt;D453)</f>
        <v>0</v>
      </c>
      <c r="W453" t="b">
        <f>AND(V453=0,U453=1,M453&lt;C453)</f>
        <v>0</v>
      </c>
      <c r="X453" t="b">
        <f>AND(U453=1,V453=0,W453=0)</f>
        <v>0</v>
      </c>
      <c r="Y453" s="8" t="b">
        <f>IF(V453=1,(K453-L453)*10000)</f>
        <v>0</v>
      </c>
      <c r="Z453" s="8" t="b">
        <f>IF(W453=1,(H453-M453)*10000)</f>
        <v>0</v>
      </c>
      <c r="AA453" s="8" t="b">
        <f>IF(X453=1,(K453-F453)*10000)</f>
        <v>0</v>
      </c>
    </row>
    <row r="454" spans="1:27" ht="12.75">
      <c r="A454" s="7">
        <v>39709</v>
      </c>
      <c r="B454" s="1">
        <v>1.8137</v>
      </c>
      <c r="C454" s="1">
        <v>1.8276</v>
      </c>
      <c r="D454" s="1">
        <v>1.8090000000000002</v>
      </c>
      <c r="E454" s="1">
        <f>C454-D454</f>
        <v>0.018599999999999728</v>
      </c>
      <c r="F454" s="1">
        <v>1.8155999999999999</v>
      </c>
      <c r="G454" s="13">
        <f>E453*$G$8</f>
        <v>0.007114500000000008</v>
      </c>
      <c r="H454" s="14">
        <f>F453+G454</f>
        <v>1.8209145</v>
      </c>
      <c r="I454" s="15">
        <f>H454+G454</f>
        <v>1.828029</v>
      </c>
      <c r="J454" s="16">
        <f>K454+0.001</f>
        <v>1.8076855</v>
      </c>
      <c r="K454" s="17">
        <f>F453-G454</f>
        <v>1.8066855000000002</v>
      </c>
      <c r="L454" s="18">
        <f>K454-G454</f>
        <v>1.7995710000000003</v>
      </c>
      <c r="M454" s="19">
        <f>H454-0.001</f>
        <v>1.8199145</v>
      </c>
      <c r="N454" t="b">
        <f>AND(H454&gt;D454,H454&lt;C454)</f>
        <v>1</v>
      </c>
      <c r="O454" t="b">
        <f>AND(N454=1,I454&lt;C454)</f>
        <v>0</v>
      </c>
      <c r="P454" t="b">
        <f>AND(N454=1,O454=0,J454&lt;C454)</f>
        <v>1</v>
      </c>
      <c r="Q454" t="b">
        <f>AND(N454=1,O454=0,P454=0)</f>
        <v>0</v>
      </c>
      <c r="R454" s="8" t="b">
        <f>IF(O454=1,(I454-H454)*10000)</f>
        <v>0</v>
      </c>
      <c r="S454" s="8">
        <f>IF(P454=1,(J454-H454)*10000)</f>
        <v>-132.28999999999934</v>
      </c>
      <c r="T454" s="8" t="b">
        <f>IF(Q454=1,(F454-H454)*10000)</f>
        <v>0</v>
      </c>
      <c r="U454" t="b">
        <f>AND(K454&lt;C454,K454&gt;D454)</f>
        <v>0</v>
      </c>
      <c r="V454" t="b">
        <f>AND(U454=1,L454&gt;D454)</f>
        <v>0</v>
      </c>
      <c r="W454" t="b">
        <f>AND(V454=0,U454=1,M454&lt;C454)</f>
        <v>0</v>
      </c>
      <c r="X454" t="b">
        <f>AND(U454=1,V454=0,W454=0)</f>
        <v>0</v>
      </c>
      <c r="Y454" s="8" t="b">
        <f>IF(V454=1,(K454-L454)*10000)</f>
        <v>0</v>
      </c>
      <c r="Z454" s="8" t="b">
        <f>IF(W454=1,(H454-M454)*10000)</f>
        <v>0</v>
      </c>
      <c r="AA454" s="8" t="b">
        <f>IF(X454=1,(K454-F454)*10000)</f>
        <v>0</v>
      </c>
    </row>
    <row r="455" spans="1:27" ht="12.75">
      <c r="A455" s="7">
        <v>39710</v>
      </c>
      <c r="B455" s="1">
        <v>1.8158</v>
      </c>
      <c r="C455" s="1">
        <v>1.8387</v>
      </c>
      <c r="D455" s="1">
        <v>1.7915</v>
      </c>
      <c r="E455" s="1">
        <f>C455-D455</f>
        <v>0.04719999999999991</v>
      </c>
      <c r="F455" s="1">
        <v>1.8314</v>
      </c>
      <c r="G455" s="13">
        <f>E454*$G$8</f>
        <v>0.0028829999999999576</v>
      </c>
      <c r="H455" s="14">
        <f>F454+G455</f>
        <v>1.8184829999999998</v>
      </c>
      <c r="I455" s="15">
        <f>H455+G455</f>
        <v>1.8213659999999998</v>
      </c>
      <c r="J455" s="16">
        <f>K455+0.001</f>
        <v>1.8137169999999998</v>
      </c>
      <c r="K455" s="17">
        <f>F454-G455</f>
        <v>1.812717</v>
      </c>
      <c r="L455" s="18">
        <f>K455-G455</f>
        <v>1.809834</v>
      </c>
      <c r="M455" s="19">
        <f>H455-0.001</f>
        <v>1.817483</v>
      </c>
      <c r="N455" t="b">
        <f>AND(H455&gt;D455,H455&lt;C455)</f>
        <v>1</v>
      </c>
      <c r="O455" t="b">
        <f>AND(N455=1,I455&lt;C455)</f>
        <v>1</v>
      </c>
      <c r="P455" t="b">
        <f>AND(N455=1,O455=0,J455&lt;C455)</f>
        <v>0</v>
      </c>
      <c r="Q455" t="b">
        <f>AND(N455=1,O455=0,P455=0)</f>
        <v>0</v>
      </c>
      <c r="R455" s="8">
        <f>IF(O455=1,(I455-H455)*10000)</f>
        <v>28.82999999999969</v>
      </c>
      <c r="S455" s="8" t="b">
        <f>IF(P455=1,(J455-H455)*10000)</f>
        <v>0</v>
      </c>
      <c r="T455" s="8" t="b">
        <f>IF(Q455=1,(F455-H455)*10000)</f>
        <v>0</v>
      </c>
      <c r="U455" t="b">
        <f>AND(K455&lt;C455,K455&gt;D455)</f>
        <v>1</v>
      </c>
      <c r="V455" t="b">
        <f>AND(U455=1,L455&gt;D455)</f>
        <v>1</v>
      </c>
      <c r="W455" t="b">
        <f>AND(V455=0,U455=1,M455&lt;C455)</f>
        <v>0</v>
      </c>
      <c r="X455" t="b">
        <f>AND(U455=1,V455=0,W455=0)</f>
        <v>0</v>
      </c>
      <c r="Y455" s="8">
        <f>IF(V455=1,(K455-L455)*10000)</f>
        <v>28.82999999999969</v>
      </c>
      <c r="Z455" s="8" t="b">
        <f>IF(W455=1,(H455-M455)*10000)</f>
        <v>0</v>
      </c>
      <c r="AA455" s="8" t="b">
        <f>IF(X455=1,(K455-F455)*10000)</f>
        <v>0</v>
      </c>
    </row>
    <row r="456" spans="1:27" ht="12.75">
      <c r="A456" s="7">
        <v>39713</v>
      </c>
      <c r="B456" s="1">
        <v>1.8324</v>
      </c>
      <c r="C456" s="1">
        <v>1.8641</v>
      </c>
      <c r="D456" s="1">
        <v>1.8263</v>
      </c>
      <c r="E456" s="1">
        <f>C456-D456</f>
        <v>0.037800000000000056</v>
      </c>
      <c r="F456" s="1">
        <v>1.858</v>
      </c>
      <c r="G456" s="13">
        <f>E455*$G$8</f>
        <v>0.007315999999999986</v>
      </c>
      <c r="H456" s="14">
        <f>F455+G456</f>
        <v>1.8387159999999998</v>
      </c>
      <c r="I456" s="15">
        <f>H456+G456</f>
        <v>1.8460319999999997</v>
      </c>
      <c r="J456" s="16">
        <f>K456+0.001</f>
        <v>1.825084</v>
      </c>
      <c r="K456" s="17">
        <f>F455-G456</f>
        <v>1.824084</v>
      </c>
      <c r="L456" s="18">
        <f>K456-G456</f>
        <v>1.8167680000000002</v>
      </c>
      <c r="M456" s="19">
        <f>H456-0.001</f>
        <v>1.837716</v>
      </c>
      <c r="N456" t="b">
        <f>AND(H456&gt;D456,H456&lt;C456)</f>
        <v>1</v>
      </c>
      <c r="O456" t="b">
        <f>AND(N456=1,I456&lt;C456)</f>
        <v>1</v>
      </c>
      <c r="P456" t="b">
        <f>AND(N456=1,O456=0,J456&lt;C456)</f>
        <v>0</v>
      </c>
      <c r="Q456" t="b">
        <f>AND(N456=1,O456=0,P456=0)</f>
        <v>0</v>
      </c>
      <c r="R456" s="8">
        <f>IF(O456=1,(I456-H456)*10000)</f>
        <v>73.15999999999877</v>
      </c>
      <c r="S456" s="8" t="b">
        <f>IF(P456=1,(J456-H456)*10000)</f>
        <v>0</v>
      </c>
      <c r="T456" s="8" t="b">
        <f>IF(Q456=1,(F456-H456)*10000)</f>
        <v>0</v>
      </c>
      <c r="U456" t="b">
        <f>AND(K456&lt;C456,K456&gt;D456)</f>
        <v>0</v>
      </c>
      <c r="V456" t="b">
        <f>AND(U456=1,L456&gt;D456)</f>
        <v>0</v>
      </c>
      <c r="W456" t="b">
        <f>AND(V456=0,U456=1,M456&lt;C456)</f>
        <v>0</v>
      </c>
      <c r="X456" t="b">
        <f>AND(U456=1,V456=0,W456=0)</f>
        <v>0</v>
      </c>
      <c r="Y456" s="8" t="b">
        <f>IF(V456=1,(K456-L456)*10000)</f>
        <v>0</v>
      </c>
      <c r="Z456" s="8" t="b">
        <f>IF(W456=1,(H456-M456)*10000)</f>
        <v>0</v>
      </c>
      <c r="AA456" s="8" t="b">
        <f>IF(X456=1,(K456-F456)*10000)</f>
        <v>0</v>
      </c>
    </row>
    <row r="457" spans="1:27" ht="12.75">
      <c r="A457" s="7">
        <v>39714</v>
      </c>
      <c r="B457" s="1">
        <v>1.8578999999999999</v>
      </c>
      <c r="C457" s="1">
        <v>1.8635000000000002</v>
      </c>
      <c r="D457" s="1">
        <v>1.8469</v>
      </c>
      <c r="E457" s="1">
        <f>C457-D457</f>
        <v>0.01660000000000017</v>
      </c>
      <c r="F457" s="1">
        <v>1.8531</v>
      </c>
      <c r="G457" s="13">
        <f>E456*$G$8</f>
        <v>0.005859000000000008</v>
      </c>
      <c r="H457" s="14">
        <f>F456+G457</f>
        <v>1.8638590000000002</v>
      </c>
      <c r="I457" s="15">
        <f>H457+G457</f>
        <v>1.8697180000000002</v>
      </c>
      <c r="J457" s="16">
        <f>K457+0.001</f>
        <v>1.853141</v>
      </c>
      <c r="K457" s="17">
        <f>F456-G457</f>
        <v>1.852141</v>
      </c>
      <c r="L457" s="18">
        <f>K457-G457</f>
        <v>1.846282</v>
      </c>
      <c r="M457" s="19">
        <f>H457-0.001</f>
        <v>1.8628590000000003</v>
      </c>
      <c r="N457" t="b">
        <f>AND(H457&gt;D457,H457&lt;C457)</f>
        <v>0</v>
      </c>
      <c r="O457" t="b">
        <f>AND(N457=1,I457&lt;C457)</f>
        <v>0</v>
      </c>
      <c r="P457" t="b">
        <f>AND(N457=1,O457=0,J457&lt;C457)</f>
        <v>0</v>
      </c>
      <c r="Q457" t="b">
        <f>AND(N457=1,O457=0,P457=0)</f>
        <v>0</v>
      </c>
      <c r="R457" s="8" t="b">
        <f>IF(O457=1,(I457-H457)*10000)</f>
        <v>0</v>
      </c>
      <c r="S457" s="8" t="b">
        <f>IF(P457=1,(J457-H457)*10000)</f>
        <v>0</v>
      </c>
      <c r="T457" s="8" t="b">
        <f>IF(Q457=1,(F457-H457)*10000)</f>
        <v>0</v>
      </c>
      <c r="U457" t="b">
        <f>AND(K457&lt;C457,K457&gt;D457)</f>
        <v>1</v>
      </c>
      <c r="V457" t="b">
        <f>AND(U457=1,L457&gt;D457)</f>
        <v>0</v>
      </c>
      <c r="W457" t="b">
        <f>AND(V457=0,U457=1,M457&lt;C457)</f>
        <v>1</v>
      </c>
      <c r="X457" t="b">
        <f>AND(U457=1,V457=0,W457=0)</f>
        <v>0</v>
      </c>
      <c r="Y457" s="8" t="b">
        <f>IF(V457=1,(K457-L457)*10000)</f>
        <v>0</v>
      </c>
      <c r="Z457" s="8">
        <f>IF(W457=1,(H457-M457)*10000)</f>
        <v>9.999999999998899</v>
      </c>
      <c r="AA457" s="8" t="b">
        <f>IF(X457=1,(K457-F457)*10000)</f>
        <v>0</v>
      </c>
    </row>
    <row r="458" spans="1:27" ht="12.75">
      <c r="A458" s="7">
        <v>39715</v>
      </c>
      <c r="B458" s="1">
        <v>1.8532000000000002</v>
      </c>
      <c r="C458" s="1">
        <v>1.8605</v>
      </c>
      <c r="D458" s="1">
        <v>1.8457</v>
      </c>
      <c r="E458" s="1">
        <f>C458-D458</f>
        <v>0.014800000000000146</v>
      </c>
      <c r="F458" s="1">
        <v>1.8466</v>
      </c>
      <c r="G458" s="13">
        <f>E457*$G$8</f>
        <v>0.0025730000000000262</v>
      </c>
      <c r="H458" s="14">
        <f>F457+G458</f>
        <v>1.855673</v>
      </c>
      <c r="I458" s="15">
        <f>H458+G458</f>
        <v>1.8582459999999998</v>
      </c>
      <c r="J458" s="16">
        <f>K458+0.001</f>
        <v>1.851527</v>
      </c>
      <c r="K458" s="17">
        <f>F457-G458</f>
        <v>1.850527</v>
      </c>
      <c r="L458" s="18">
        <f>K458-G458</f>
        <v>1.847954</v>
      </c>
      <c r="M458" s="19">
        <f>H458-0.001</f>
        <v>1.854673</v>
      </c>
      <c r="N458" t="b">
        <f>AND(H458&gt;D458,H458&lt;C458)</f>
        <v>1</v>
      </c>
      <c r="O458" t="b">
        <f>AND(N458=1,I458&lt;C458)</f>
        <v>1</v>
      </c>
      <c r="P458" t="b">
        <f>AND(N458=1,O458=0,J458&lt;C458)</f>
        <v>0</v>
      </c>
      <c r="Q458" t="b">
        <f>AND(N458=1,O458=0,P458=0)</f>
        <v>0</v>
      </c>
      <c r="R458" s="8">
        <f>IF(O458=1,(I458-H458)*10000)</f>
        <v>25.729999999999364</v>
      </c>
      <c r="S458" s="8" t="b">
        <f>IF(P458=1,(J458-H458)*10000)</f>
        <v>0</v>
      </c>
      <c r="T458" s="8" t="b">
        <f>IF(Q458=1,(F458-H458)*10000)</f>
        <v>0</v>
      </c>
      <c r="U458" t="b">
        <f>AND(K458&lt;C458,K458&gt;D458)</f>
        <v>1</v>
      </c>
      <c r="V458" t="b">
        <f>AND(U458=1,L458&gt;D458)</f>
        <v>1</v>
      </c>
      <c r="W458" t="b">
        <f>AND(V458=0,U458=1,M458&lt;C458)</f>
        <v>0</v>
      </c>
      <c r="X458" t="b">
        <f>AND(U458=1,V458=0,W458=0)</f>
        <v>0</v>
      </c>
      <c r="Y458" s="8">
        <f>IF(V458=1,(K458-L458)*10000)</f>
        <v>25.729999999999364</v>
      </c>
      <c r="Z458" s="8" t="b">
        <f>IF(W458=1,(H458-M458)*10000)</f>
        <v>0</v>
      </c>
      <c r="AA458" s="8" t="b">
        <f>IF(X458=1,(K458-F458)*10000)</f>
        <v>0</v>
      </c>
    </row>
    <row r="459" spans="1:27" ht="12.75">
      <c r="A459" s="7">
        <v>39716</v>
      </c>
      <c r="B459" s="1">
        <v>1.8467</v>
      </c>
      <c r="C459" s="1">
        <v>1.8667</v>
      </c>
      <c r="D459" s="1">
        <v>1.8305</v>
      </c>
      <c r="E459" s="1">
        <f>C459-D459</f>
        <v>0.03620000000000001</v>
      </c>
      <c r="F459" s="1">
        <v>1.8381</v>
      </c>
      <c r="G459" s="13">
        <f>E458*$G$8</f>
        <v>0.0022940000000000226</v>
      </c>
      <c r="H459" s="14">
        <f>F458+G459</f>
        <v>1.848894</v>
      </c>
      <c r="I459" s="15">
        <f>H459+G459</f>
        <v>1.851188</v>
      </c>
      <c r="J459" s="16">
        <f>K459+0.001</f>
        <v>1.845306</v>
      </c>
      <c r="K459" s="17">
        <f>F458-G459</f>
        <v>1.844306</v>
      </c>
      <c r="L459" s="18">
        <f>K459-G459</f>
        <v>1.842012</v>
      </c>
      <c r="M459" s="19">
        <f>H459-0.001</f>
        <v>1.8478940000000001</v>
      </c>
      <c r="N459" t="b">
        <f>AND(H459&gt;D459,H459&lt;C459)</f>
        <v>1</v>
      </c>
      <c r="O459" t="b">
        <f>AND(N459=1,I459&lt;C459)</f>
        <v>1</v>
      </c>
      <c r="P459" t="b">
        <f>AND(N459=1,O459=0,J459&lt;C459)</f>
        <v>0</v>
      </c>
      <c r="Q459" t="b">
        <f>AND(N459=1,O459=0,P459=0)</f>
        <v>0</v>
      </c>
      <c r="R459" s="8">
        <f>IF(O459=1,(I459-H459)*10000)</f>
        <v>22.940000000000182</v>
      </c>
      <c r="S459" s="8" t="b">
        <f>IF(P459=1,(J459-H459)*10000)</f>
        <v>0</v>
      </c>
      <c r="T459" s="8" t="b">
        <f>IF(Q459=1,(F459-H459)*10000)</f>
        <v>0</v>
      </c>
      <c r="U459" t="b">
        <f>AND(K459&lt;C459,K459&gt;D459)</f>
        <v>1</v>
      </c>
      <c r="V459" t="b">
        <f>AND(U459=1,L459&gt;D459)</f>
        <v>1</v>
      </c>
      <c r="W459" t="b">
        <f>AND(V459=0,U459=1,M459&lt;C459)</f>
        <v>0</v>
      </c>
      <c r="X459" t="b">
        <f>AND(U459=1,V459=0,W459=0)</f>
        <v>0</v>
      </c>
      <c r="Y459" s="8">
        <f>IF(V459=1,(K459-L459)*10000)</f>
        <v>22.940000000000182</v>
      </c>
      <c r="Z459" s="8" t="b">
        <f>IF(W459=1,(H459-M459)*10000)</f>
        <v>0</v>
      </c>
      <c r="AA459" s="8" t="b">
        <f>IF(X459=1,(K459-F459)*10000)</f>
        <v>0</v>
      </c>
    </row>
    <row r="460" spans="1:27" ht="12.75">
      <c r="A460" s="7">
        <v>39717</v>
      </c>
      <c r="B460" s="1">
        <v>1.838</v>
      </c>
      <c r="C460" s="1">
        <v>1.8466</v>
      </c>
      <c r="D460" s="1">
        <v>1.8332000000000002</v>
      </c>
      <c r="E460" s="1">
        <f>C460-D460</f>
        <v>0.013399999999999856</v>
      </c>
      <c r="F460" s="1">
        <v>1.8444</v>
      </c>
      <c r="G460" s="13">
        <f>E459*$G$8</f>
        <v>0.005611000000000001</v>
      </c>
      <c r="H460" s="14">
        <f>F459+G460</f>
        <v>1.843711</v>
      </c>
      <c r="I460" s="15">
        <f>H460+G460</f>
        <v>1.8493220000000001</v>
      </c>
      <c r="J460" s="16">
        <f>K460+0.001</f>
        <v>1.833489</v>
      </c>
      <c r="K460" s="17">
        <f>F459-G460</f>
        <v>1.832489</v>
      </c>
      <c r="L460" s="18">
        <f>K460-G460</f>
        <v>1.826878</v>
      </c>
      <c r="M460" s="19">
        <f>H460-0.001</f>
        <v>1.8427110000000002</v>
      </c>
      <c r="N460" t="b">
        <f>AND(H460&gt;D460,H460&lt;C460)</f>
        <v>1</v>
      </c>
      <c r="O460" t="b">
        <f>AND(N460=1,I460&lt;C460)</f>
        <v>0</v>
      </c>
      <c r="P460" t="b">
        <f>AND(N460=1,O460=0,J460&lt;C460)</f>
        <v>1</v>
      </c>
      <c r="Q460" t="b">
        <f>AND(N460=1,O460=0,P460=0)</f>
        <v>0</v>
      </c>
      <c r="R460" s="8" t="b">
        <f>IF(O460=1,(I460-H460)*10000)</f>
        <v>0</v>
      </c>
      <c r="S460" s="8">
        <f>IF(P460=1,(J460-H460)*10000)</f>
        <v>-102.22000000000176</v>
      </c>
      <c r="T460" s="8" t="b">
        <f>IF(Q460=1,(F460-H460)*10000)</f>
        <v>0</v>
      </c>
      <c r="U460" t="b">
        <f>AND(K460&lt;C460,K460&gt;D460)</f>
        <v>0</v>
      </c>
      <c r="V460" t="b">
        <f>AND(U460=1,L460&gt;D460)</f>
        <v>0</v>
      </c>
      <c r="W460" t="b">
        <f>AND(V460=0,U460=1,M460&lt;C460)</f>
        <v>0</v>
      </c>
      <c r="X460" t="b">
        <f>AND(U460=1,V460=0,W460=0)</f>
        <v>0</v>
      </c>
      <c r="Y460" s="8" t="b">
        <f>IF(V460=1,(K460-L460)*10000)</f>
        <v>0</v>
      </c>
      <c r="Z460" s="8" t="b">
        <f>IF(W460=1,(H460-M460)*10000)</f>
        <v>0</v>
      </c>
      <c r="AA460" s="8" t="b">
        <f>IF(X460=1,(K460-F460)*10000)</f>
        <v>0</v>
      </c>
    </row>
    <row r="461" spans="1:27" ht="12.75">
      <c r="A461" s="7">
        <v>39720</v>
      </c>
      <c r="B461" s="1">
        <v>1.8276</v>
      </c>
      <c r="C461" s="1">
        <v>1.8341</v>
      </c>
      <c r="D461" s="1">
        <v>1.7957</v>
      </c>
      <c r="E461" s="1">
        <f>C461-D461</f>
        <v>0.03839999999999999</v>
      </c>
      <c r="F461" s="1">
        <v>1.8041</v>
      </c>
      <c r="G461" s="13">
        <f>E460*$G$8</f>
        <v>0.0020769999999999777</v>
      </c>
      <c r="H461" s="14">
        <f>F460+G461</f>
        <v>1.846477</v>
      </c>
      <c r="I461" s="15">
        <f>H461+G461</f>
        <v>1.8485539999999998</v>
      </c>
      <c r="J461" s="16">
        <f>K461+0.001</f>
        <v>1.843323</v>
      </c>
      <c r="K461" s="17">
        <f>F460-G461</f>
        <v>1.8423230000000002</v>
      </c>
      <c r="L461" s="18">
        <f>K461-G461</f>
        <v>1.8402460000000003</v>
      </c>
      <c r="M461" s="19">
        <f>H461-0.001</f>
        <v>1.845477</v>
      </c>
      <c r="N461" t="b">
        <f>AND(H461&gt;D461,H461&lt;C461)</f>
        <v>0</v>
      </c>
      <c r="O461" t="b">
        <f>AND(N461=1,I461&lt;C461)</f>
        <v>0</v>
      </c>
      <c r="P461" t="b">
        <f>AND(N461=1,O461=0,J461&lt;C461)</f>
        <v>0</v>
      </c>
      <c r="Q461" t="b">
        <f>AND(N461=1,O461=0,P461=0)</f>
        <v>0</v>
      </c>
      <c r="R461" s="8" t="b">
        <f>IF(O461=1,(I461-H461)*10000)</f>
        <v>0</v>
      </c>
      <c r="S461" s="8" t="b">
        <f>IF(P461=1,(J461-H461)*10000)</f>
        <v>0</v>
      </c>
      <c r="T461" s="8" t="b">
        <f>IF(Q461=1,(F461-H461)*10000)</f>
        <v>0</v>
      </c>
      <c r="U461" t="b">
        <f>AND(K461&lt;C461,K461&gt;D461)</f>
        <v>0</v>
      </c>
      <c r="V461" t="b">
        <f>AND(U461=1,L461&gt;D461)</f>
        <v>0</v>
      </c>
      <c r="W461" t="b">
        <f>AND(V461=0,U461=1,M461&lt;C461)</f>
        <v>0</v>
      </c>
      <c r="X461" t="b">
        <f>AND(U461=1,V461=0,W461=0)</f>
        <v>0</v>
      </c>
      <c r="Y461" s="8" t="b">
        <f>IF(V461=1,(K461-L461)*10000)</f>
        <v>0</v>
      </c>
      <c r="Z461" s="8" t="b">
        <f>IF(W461=1,(H461-M461)*10000)</f>
        <v>0</v>
      </c>
      <c r="AA461" s="8" t="b">
        <f>IF(X461=1,(K461-F461)*10000)</f>
        <v>0</v>
      </c>
    </row>
    <row r="462" spans="1:27" ht="12.75">
      <c r="A462" s="7">
        <v>39721</v>
      </c>
      <c r="B462" s="1">
        <v>1.8038</v>
      </c>
      <c r="C462" s="1">
        <v>1.8117</v>
      </c>
      <c r="D462" s="1">
        <v>1.7758</v>
      </c>
      <c r="E462" s="1">
        <f>C462-D462</f>
        <v>0.03590000000000004</v>
      </c>
      <c r="F462" s="1">
        <v>1.7832</v>
      </c>
      <c r="G462" s="13">
        <f>E461*$G$8</f>
        <v>0.005951999999999998</v>
      </c>
      <c r="H462" s="14">
        <f>F461+G462</f>
        <v>1.810052</v>
      </c>
      <c r="I462" s="15">
        <f>H462+G462</f>
        <v>1.816004</v>
      </c>
      <c r="J462" s="16">
        <f>K462+0.001</f>
        <v>1.799148</v>
      </c>
      <c r="K462" s="17">
        <f>F461-G462</f>
        <v>1.798148</v>
      </c>
      <c r="L462" s="18">
        <f>K462-G462</f>
        <v>1.7921960000000001</v>
      </c>
      <c r="M462" s="19">
        <f>H462-0.001</f>
        <v>1.809052</v>
      </c>
      <c r="N462" t="b">
        <f>AND(H462&gt;D462,H462&lt;C462)</f>
        <v>1</v>
      </c>
      <c r="O462" t="b">
        <f>AND(N462=1,I462&lt;C462)</f>
        <v>0</v>
      </c>
      <c r="P462" t="b">
        <f>AND(N462=1,O462=0,J462&lt;C462)</f>
        <v>1</v>
      </c>
      <c r="Q462" t="b">
        <f>AND(N462=1,O462=0,P462=0)</f>
        <v>0</v>
      </c>
      <c r="R462" s="8" t="b">
        <f>IF(O462=1,(I462-H462)*10000)</f>
        <v>0</v>
      </c>
      <c r="S462" s="8">
        <f>IF(P462=1,(J462-H462)*10000)</f>
        <v>-109.04000000000025</v>
      </c>
      <c r="T462" s="8" t="b">
        <f>IF(Q462=1,(F462-H462)*10000)</f>
        <v>0</v>
      </c>
      <c r="U462" t="b">
        <f>AND(K462&lt;C462,K462&gt;D462)</f>
        <v>1</v>
      </c>
      <c r="V462" t="b">
        <f>AND(U462=1,L462&gt;D462)</f>
        <v>1</v>
      </c>
      <c r="W462" t="b">
        <f>AND(V462=0,U462=1,M462&lt;C462)</f>
        <v>0</v>
      </c>
      <c r="X462" t="b">
        <f>AND(U462=1,V462=0,W462=0)</f>
        <v>0</v>
      </c>
      <c r="Y462" s="8">
        <f>IF(V462=1,(K462-L462)*10000)</f>
        <v>59.51999999999957</v>
      </c>
      <c r="Z462" s="8" t="b">
        <f>IF(W462=1,(H462-M462)*10000)</f>
        <v>0</v>
      </c>
      <c r="AA462" s="8" t="b">
        <f>IF(X462=1,(K462-F462)*10000)</f>
        <v>0</v>
      </c>
    </row>
    <row r="463" spans="1:27" ht="12.75">
      <c r="A463" s="7">
        <v>39722</v>
      </c>
      <c r="B463" s="1">
        <v>1.7831000000000001</v>
      </c>
      <c r="C463" s="1">
        <v>1.7873</v>
      </c>
      <c r="D463" s="1">
        <v>1.7633</v>
      </c>
      <c r="E463" s="1">
        <f>C463-D463</f>
        <v>0.02400000000000002</v>
      </c>
      <c r="F463" s="1">
        <v>1.7704</v>
      </c>
      <c r="G463" s="13">
        <f>E462*$G$8</f>
        <v>0.005564500000000007</v>
      </c>
      <c r="H463" s="14">
        <f>F462+G463</f>
        <v>1.7887644999999999</v>
      </c>
      <c r="I463" s="15">
        <f>H463+G463</f>
        <v>1.7943289999999998</v>
      </c>
      <c r="J463" s="16">
        <f>K463+0.001</f>
        <v>1.7786354999999998</v>
      </c>
      <c r="K463" s="17">
        <f>F462-G463</f>
        <v>1.7776355</v>
      </c>
      <c r="L463" s="18">
        <f>K463-G463</f>
        <v>1.772071</v>
      </c>
      <c r="M463" s="19">
        <f>H463-0.001</f>
        <v>1.7877645</v>
      </c>
      <c r="N463" t="b">
        <f>AND(H463&gt;D463,H463&lt;C463)</f>
        <v>0</v>
      </c>
      <c r="O463" t="b">
        <f>AND(N463=1,I463&lt;C463)</f>
        <v>0</v>
      </c>
      <c r="P463" t="b">
        <f>AND(N463=1,O463=0,J463&lt;C463)</f>
        <v>0</v>
      </c>
      <c r="Q463" t="b">
        <f>AND(N463=1,O463=0,P463=0)</f>
        <v>0</v>
      </c>
      <c r="R463" s="8" t="b">
        <f>IF(O463=1,(I463-H463)*10000)</f>
        <v>0</v>
      </c>
      <c r="S463" s="8" t="b">
        <f>IF(P463=1,(J463-H463)*10000)</f>
        <v>0</v>
      </c>
      <c r="T463" s="8" t="b">
        <f>IF(Q463=1,(F463-H463)*10000)</f>
        <v>0</v>
      </c>
      <c r="U463" t="b">
        <f>AND(K463&lt;C463,K463&gt;D463)</f>
        <v>1</v>
      </c>
      <c r="V463" t="b">
        <f>AND(U463=1,L463&gt;D463)</f>
        <v>1</v>
      </c>
      <c r="W463" t="b">
        <f>AND(V463=0,U463=1,M463&lt;C463)</f>
        <v>0</v>
      </c>
      <c r="X463" t="b">
        <f>AND(U463=1,V463=0,W463=0)</f>
        <v>0</v>
      </c>
      <c r="Y463" s="8">
        <f>IF(V463=1,(K463-L463)*10000)</f>
        <v>55.644999999999726</v>
      </c>
      <c r="Z463" s="8" t="b">
        <f>IF(W463=1,(H463-M463)*10000)</f>
        <v>0</v>
      </c>
      <c r="AA463" s="8" t="b">
        <f>IF(X463=1,(K463-F463)*10000)</f>
        <v>0</v>
      </c>
    </row>
    <row r="464" spans="1:27" ht="12.75">
      <c r="A464" s="7">
        <v>39723</v>
      </c>
      <c r="B464" s="1">
        <v>1.7708</v>
      </c>
      <c r="C464" s="1">
        <v>1.7725</v>
      </c>
      <c r="D464" s="1">
        <v>1.7549000000000001</v>
      </c>
      <c r="E464" s="1">
        <f>C464-D464</f>
        <v>0.017599999999999838</v>
      </c>
      <c r="F464" s="1">
        <v>1.7624</v>
      </c>
      <c r="G464" s="13">
        <f>E463*$G$8</f>
        <v>0.0037200000000000033</v>
      </c>
      <c r="H464" s="14">
        <f>F463+G464</f>
        <v>1.77412</v>
      </c>
      <c r="I464" s="15">
        <f>H464+G464</f>
        <v>1.7778399999999999</v>
      </c>
      <c r="J464" s="16">
        <f>K464+0.001</f>
        <v>1.76768</v>
      </c>
      <c r="K464" s="17">
        <f>F463-G464</f>
        <v>1.76668</v>
      </c>
      <c r="L464" s="18">
        <f>K464-G464</f>
        <v>1.76296</v>
      </c>
      <c r="M464" s="19">
        <f>H464-0.001</f>
        <v>1.77312</v>
      </c>
      <c r="N464" t="b">
        <f>AND(H464&gt;D464,H464&lt;C464)</f>
        <v>0</v>
      </c>
      <c r="O464" t="b">
        <f>AND(N464=1,I464&lt;C464)</f>
        <v>0</v>
      </c>
      <c r="P464" t="b">
        <f>AND(N464=1,O464=0,J464&lt;C464)</f>
        <v>0</v>
      </c>
      <c r="Q464" t="b">
        <f>AND(N464=1,O464=0,P464=0)</f>
        <v>0</v>
      </c>
      <c r="R464" s="8" t="b">
        <f>IF(O464=1,(I464-H464)*10000)</f>
        <v>0</v>
      </c>
      <c r="S464" s="8" t="b">
        <f>IF(P464=1,(J464-H464)*10000)</f>
        <v>0</v>
      </c>
      <c r="T464" s="8" t="b">
        <f>IF(Q464=1,(F464-H464)*10000)</f>
        <v>0</v>
      </c>
      <c r="U464" t="b">
        <f>AND(K464&lt;C464,K464&gt;D464)</f>
        <v>1</v>
      </c>
      <c r="V464" t="b">
        <f>AND(U464=1,L464&gt;D464)</f>
        <v>1</v>
      </c>
      <c r="W464" t="b">
        <f>AND(V464=0,U464=1,M464&lt;C464)</f>
        <v>0</v>
      </c>
      <c r="X464" t="b">
        <f>AND(U464=1,V464=0,W464=0)</f>
        <v>0</v>
      </c>
      <c r="Y464" s="8">
        <f>IF(V464=1,(K464-L464)*10000)</f>
        <v>37.199999999999456</v>
      </c>
      <c r="Z464" s="8" t="b">
        <f>IF(W464=1,(H464-M464)*10000)</f>
        <v>0</v>
      </c>
      <c r="AA464" s="8" t="b">
        <f>IF(X464=1,(K464-F464)*10000)</f>
        <v>0</v>
      </c>
    </row>
    <row r="465" spans="1:27" ht="12.75">
      <c r="A465" s="7">
        <v>39724</v>
      </c>
      <c r="B465" s="1">
        <v>1.7623000000000002</v>
      </c>
      <c r="C465" s="1">
        <v>1.7839</v>
      </c>
      <c r="D465" s="1">
        <v>1.7556</v>
      </c>
      <c r="E465" s="1">
        <f>C465-D465</f>
        <v>0.028299999999999992</v>
      </c>
      <c r="F465" s="1">
        <v>1.7718</v>
      </c>
      <c r="G465" s="13">
        <f>E464*$G$8</f>
        <v>0.002727999999999975</v>
      </c>
      <c r="H465" s="14">
        <f>F464+G465</f>
        <v>1.765128</v>
      </c>
      <c r="I465" s="15">
        <f>H465+G465</f>
        <v>1.767856</v>
      </c>
      <c r="J465" s="16">
        <f>K465+0.001</f>
        <v>1.7606719999999998</v>
      </c>
      <c r="K465" s="17">
        <f>F464-G465</f>
        <v>1.759672</v>
      </c>
      <c r="L465" s="18">
        <f>K465-G465</f>
        <v>1.7569439999999998</v>
      </c>
      <c r="M465" s="19">
        <f>H465-0.001</f>
        <v>1.7641280000000001</v>
      </c>
      <c r="N465" t="b">
        <f>AND(H465&gt;D465,H465&lt;C465)</f>
        <v>1</v>
      </c>
      <c r="O465" t="b">
        <f>AND(N465=1,I465&lt;C465)</f>
        <v>1</v>
      </c>
      <c r="P465" t="b">
        <f>AND(N465=1,O465=0,J465&lt;C465)</f>
        <v>0</v>
      </c>
      <c r="Q465" t="b">
        <f>AND(N465=1,O465=0,P465=0)</f>
        <v>0</v>
      </c>
      <c r="R465" s="8">
        <f>IF(O465=1,(I465-H465)*10000)</f>
        <v>27.280000000000637</v>
      </c>
      <c r="S465" s="8" t="b">
        <f>IF(P465=1,(J465-H465)*10000)</f>
        <v>0</v>
      </c>
      <c r="T465" s="8" t="b">
        <f>IF(Q465=1,(F465-H465)*10000)</f>
        <v>0</v>
      </c>
      <c r="U465" t="b">
        <f>AND(K465&lt;C465,K465&gt;D465)</f>
        <v>1</v>
      </c>
      <c r="V465" t="b">
        <f>AND(U465=1,L465&gt;D465)</f>
        <v>1</v>
      </c>
      <c r="W465" t="b">
        <f>AND(V465=0,U465=1,M465&lt;C465)</f>
        <v>0</v>
      </c>
      <c r="X465" t="b">
        <f>AND(U465=1,V465=0,W465=0)</f>
        <v>0</v>
      </c>
      <c r="Y465" s="8">
        <f>IF(V465=1,(K465-L465)*10000)</f>
        <v>27.280000000000637</v>
      </c>
      <c r="Z465" s="8" t="b">
        <f>IF(W465=1,(H465-M465)*10000)</f>
        <v>0</v>
      </c>
      <c r="AA465" s="8" t="b">
        <f>IF(X465=1,(K465-F465)*10000)</f>
        <v>0</v>
      </c>
    </row>
    <row r="466" spans="1:27" ht="12.75">
      <c r="A466" s="7">
        <v>39727</v>
      </c>
      <c r="B466" s="1">
        <v>1.7617</v>
      </c>
      <c r="C466" s="1">
        <v>1.7696</v>
      </c>
      <c r="D466" s="1">
        <v>1.7335</v>
      </c>
      <c r="E466" s="1">
        <f>C466-D466</f>
        <v>0.03610000000000002</v>
      </c>
      <c r="F466" s="1">
        <v>1.7432</v>
      </c>
      <c r="G466" s="13">
        <f>E465*$G$8</f>
        <v>0.004386499999999999</v>
      </c>
      <c r="H466" s="14">
        <f>F465+G466</f>
        <v>1.7761865000000001</v>
      </c>
      <c r="I466" s="15">
        <f>H466+G466</f>
        <v>1.7805730000000002</v>
      </c>
      <c r="J466" s="16">
        <f>K466+0.001</f>
        <v>1.7684134999999999</v>
      </c>
      <c r="K466" s="17">
        <f>F465-G466</f>
        <v>1.7674135</v>
      </c>
      <c r="L466" s="18">
        <f>K466-G466</f>
        <v>1.763027</v>
      </c>
      <c r="M466" s="19">
        <f>H466-0.001</f>
        <v>1.7751865000000002</v>
      </c>
      <c r="N466" t="b">
        <f>AND(H466&gt;D466,H466&lt;C466)</f>
        <v>0</v>
      </c>
      <c r="O466" t="b">
        <f>AND(N466=1,I466&lt;C466)</f>
        <v>0</v>
      </c>
      <c r="P466" t="b">
        <f>AND(N466=1,O466=0,J466&lt;C466)</f>
        <v>0</v>
      </c>
      <c r="Q466" t="b">
        <f>AND(N466=1,O466=0,P466=0)</f>
        <v>0</v>
      </c>
      <c r="R466" s="8" t="b">
        <f>IF(O466=1,(I466-H466)*10000)</f>
        <v>0</v>
      </c>
      <c r="S466" s="8" t="b">
        <f>IF(P466=1,(J466-H466)*10000)</f>
        <v>0</v>
      </c>
      <c r="T466" s="8" t="b">
        <f>IF(Q466=1,(F466-H466)*10000)</f>
        <v>0</v>
      </c>
      <c r="U466" t="b">
        <f>AND(K466&lt;C466,K466&gt;D466)</f>
        <v>1</v>
      </c>
      <c r="V466" t="b">
        <f>AND(U466=1,L466&gt;D466)</f>
        <v>1</v>
      </c>
      <c r="W466" t="b">
        <f>AND(V466=0,U466=1,M466&lt;C466)</f>
        <v>0</v>
      </c>
      <c r="X466" t="b">
        <f>AND(U466=1,V466=0,W466=0)</f>
        <v>0</v>
      </c>
      <c r="Y466" s="8">
        <f>IF(V466=1,(K466-L466)*10000)</f>
        <v>43.865000000000705</v>
      </c>
      <c r="Z466" s="8" t="b">
        <f>IF(W466=1,(H466-M466)*10000)</f>
        <v>0</v>
      </c>
      <c r="AA466" s="8" t="b">
        <f>IF(X466=1,(K466-F466)*10000)</f>
        <v>0</v>
      </c>
    </row>
    <row r="467" spans="1:27" ht="12.75">
      <c r="A467" s="7">
        <v>39728</v>
      </c>
      <c r="B467" s="1">
        <v>1.7433</v>
      </c>
      <c r="C467" s="1">
        <v>1.7657</v>
      </c>
      <c r="D467" s="1">
        <v>1.7316</v>
      </c>
      <c r="E467" s="1">
        <f>C467-D467</f>
        <v>0.03410000000000002</v>
      </c>
      <c r="F467" s="1">
        <v>1.7516</v>
      </c>
      <c r="G467" s="13">
        <f>E466*$G$8</f>
        <v>0.005595500000000003</v>
      </c>
      <c r="H467" s="14">
        <f>F466+G467</f>
        <v>1.7487955000000002</v>
      </c>
      <c r="I467" s="15">
        <f>H467+G467</f>
        <v>1.7543910000000003</v>
      </c>
      <c r="J467" s="16">
        <f>K467+0.001</f>
        <v>1.7386044999999999</v>
      </c>
      <c r="K467" s="17">
        <f>F466-G467</f>
        <v>1.7376045</v>
      </c>
      <c r="L467" s="18">
        <f>K467-G467</f>
        <v>1.732009</v>
      </c>
      <c r="M467" s="19">
        <f>H467-0.001</f>
        <v>1.7477955000000003</v>
      </c>
      <c r="N467" t="b">
        <f>AND(H467&gt;D467,H467&lt;C467)</f>
        <v>1</v>
      </c>
      <c r="O467" t="b">
        <f>AND(N467=1,I467&lt;C467)</f>
        <v>1</v>
      </c>
      <c r="P467" t="b">
        <f>AND(N467=1,O467=0,J467&lt;C467)</f>
        <v>0</v>
      </c>
      <c r="Q467" t="b">
        <f>AND(N467=1,O467=0,P467=0)</f>
        <v>0</v>
      </c>
      <c r="R467" s="8">
        <f>IF(O467=1,(I467-H467)*10000)</f>
        <v>55.955000000000865</v>
      </c>
      <c r="S467" s="8" t="b">
        <f>IF(P467=1,(J467-H467)*10000)</f>
        <v>0</v>
      </c>
      <c r="T467" s="8" t="b">
        <f>IF(Q467=1,(F467-H467)*10000)</f>
        <v>0</v>
      </c>
      <c r="U467" t="b">
        <f>AND(K467&lt;C467,K467&gt;D467)</f>
        <v>1</v>
      </c>
      <c r="V467" t="b">
        <f>AND(U467=1,L467&gt;D467)</f>
        <v>1</v>
      </c>
      <c r="W467" t="b">
        <f>AND(V467=0,U467=1,M467&lt;C467)</f>
        <v>0</v>
      </c>
      <c r="X467" t="b">
        <f>AND(U467=1,V467=0,W467=0)</f>
        <v>0</v>
      </c>
      <c r="Y467" s="8">
        <f>IF(V467=1,(K467-L467)*10000)</f>
        <v>55.955000000000865</v>
      </c>
      <c r="Z467" s="8" t="b">
        <f>IF(W467=1,(H467-M467)*10000)</f>
        <v>0</v>
      </c>
      <c r="AA467" s="8" t="b">
        <f>IF(X467=1,(K467-F467)*10000)</f>
        <v>0</v>
      </c>
    </row>
    <row r="468" spans="1:27" ht="12.75">
      <c r="A468" s="7">
        <v>39729</v>
      </c>
      <c r="B468" s="1">
        <v>1.7513</v>
      </c>
      <c r="C468" s="1">
        <v>1.7656</v>
      </c>
      <c r="D468" s="1">
        <v>1.7259</v>
      </c>
      <c r="E468" s="1">
        <f>C468-D468</f>
        <v>0.03970000000000007</v>
      </c>
      <c r="F468" s="1">
        <v>1.7276</v>
      </c>
      <c r="G468" s="13">
        <f>E467*$G$8</f>
        <v>0.005285500000000003</v>
      </c>
      <c r="H468" s="14">
        <f>F467+G468</f>
        <v>1.7568855</v>
      </c>
      <c r="I468" s="15">
        <f>H468+G468</f>
        <v>1.7621710000000002</v>
      </c>
      <c r="J468" s="16">
        <f>K468+0.001</f>
        <v>1.7473144999999999</v>
      </c>
      <c r="K468" s="17">
        <f>F467-G468</f>
        <v>1.7463145</v>
      </c>
      <c r="L468" s="18">
        <f>K468-G468</f>
        <v>1.741029</v>
      </c>
      <c r="M468" s="19">
        <f>H468-0.001</f>
        <v>1.7558855000000002</v>
      </c>
      <c r="N468" t="b">
        <f>AND(H468&gt;D468,H468&lt;C468)</f>
        <v>1</v>
      </c>
      <c r="O468" t="b">
        <f>AND(N468=1,I468&lt;C468)</f>
        <v>1</v>
      </c>
      <c r="P468" t="b">
        <f>AND(N468=1,O468=0,J468&lt;C468)</f>
        <v>0</v>
      </c>
      <c r="Q468" t="b">
        <f>AND(N468=1,O468=0,P468=0)</f>
        <v>0</v>
      </c>
      <c r="R468" s="8">
        <f>IF(O468=1,(I468-H468)*10000)</f>
        <v>52.855000000000544</v>
      </c>
      <c r="S468" s="8" t="b">
        <f>IF(P468=1,(J468-H468)*10000)</f>
        <v>0</v>
      </c>
      <c r="T468" s="8" t="b">
        <f>IF(Q468=1,(F468-H468)*10000)</f>
        <v>0</v>
      </c>
      <c r="U468" t="b">
        <f>AND(K468&lt;C468,K468&gt;D468)</f>
        <v>1</v>
      </c>
      <c r="V468" t="b">
        <f>AND(U468=1,L468&gt;D468)</f>
        <v>1</v>
      </c>
      <c r="W468" t="b">
        <f>AND(V468=0,U468=1,M468&lt;C468)</f>
        <v>0</v>
      </c>
      <c r="X468" t="b">
        <f>AND(U468=1,V468=0,W468=0)</f>
        <v>0</v>
      </c>
      <c r="Y468" s="8">
        <f>IF(V468=1,(K468-L468)*10000)</f>
        <v>52.855000000000544</v>
      </c>
      <c r="Z468" s="8" t="b">
        <f>IF(W468=1,(H468-M468)*10000)</f>
        <v>0</v>
      </c>
      <c r="AA468" s="8" t="b">
        <f>IF(X468=1,(K468-F468)*10000)</f>
        <v>0</v>
      </c>
    </row>
    <row r="469" spans="1:27" ht="12.75">
      <c r="A469" s="7">
        <v>39730</v>
      </c>
      <c r="B469" s="1">
        <v>1.7278</v>
      </c>
      <c r="C469" s="1">
        <v>1.7395</v>
      </c>
      <c r="D469" s="1">
        <v>1.7061000000000002</v>
      </c>
      <c r="E469" s="1">
        <f>C469-D469</f>
        <v>0.033399999999999874</v>
      </c>
      <c r="F469" s="1">
        <v>1.7094</v>
      </c>
      <c r="G469" s="13">
        <f>E468*$G$8</f>
        <v>0.0061535000000000105</v>
      </c>
      <c r="H469" s="14">
        <f>F468+G469</f>
        <v>1.7337535</v>
      </c>
      <c r="I469" s="15">
        <f>H469+G469</f>
        <v>1.7399069999999999</v>
      </c>
      <c r="J469" s="16">
        <f>K469+0.001</f>
        <v>1.7224465</v>
      </c>
      <c r="K469" s="17">
        <f>F468-G469</f>
        <v>1.7214465</v>
      </c>
      <c r="L469" s="18">
        <f>K469-G469</f>
        <v>1.7152930000000002</v>
      </c>
      <c r="M469" s="19">
        <f>H469-0.001</f>
        <v>1.7327535</v>
      </c>
      <c r="N469" t="b">
        <f>AND(H469&gt;D469,H469&lt;C469)</f>
        <v>1</v>
      </c>
      <c r="O469" t="b">
        <f>AND(N469=1,I469&lt;C469)</f>
        <v>0</v>
      </c>
      <c r="P469" t="b">
        <f>AND(N469=1,O469=0,J469&lt;C469)</f>
        <v>1</v>
      </c>
      <c r="Q469" t="b">
        <f>AND(N469=1,O469=0,P469=0)</f>
        <v>0</v>
      </c>
      <c r="R469" s="8" t="b">
        <f>IF(O469=1,(I469-H469)*10000)</f>
        <v>0</v>
      </c>
      <c r="S469" s="8">
        <f>IF(P469=1,(J469-H469)*10000)</f>
        <v>-113.06999999999957</v>
      </c>
      <c r="T469" s="8" t="b">
        <f>IF(Q469=1,(F469-H469)*10000)</f>
        <v>0</v>
      </c>
      <c r="U469" t="b">
        <f>AND(K469&lt;C469,K469&gt;D469)</f>
        <v>1</v>
      </c>
      <c r="V469" t="b">
        <f>AND(U469=1,L469&gt;D469)</f>
        <v>1</v>
      </c>
      <c r="W469" t="b">
        <f>AND(V469=0,U469=1,M469&lt;C469)</f>
        <v>0</v>
      </c>
      <c r="X469" t="b">
        <f>AND(U469=1,V469=0,W469=0)</f>
        <v>0</v>
      </c>
      <c r="Y469" s="8">
        <f>IF(V469=1,(K469-L469)*10000)</f>
        <v>61.53499999999923</v>
      </c>
      <c r="Z469" s="8" t="b">
        <f>IF(W469=1,(H469-M469)*10000)</f>
        <v>0</v>
      </c>
      <c r="AA469" s="8" t="b">
        <f>IF(X469=1,(K469-F469)*10000)</f>
        <v>0</v>
      </c>
    </row>
    <row r="470" spans="1:27" ht="12.75">
      <c r="A470" s="7">
        <v>39731</v>
      </c>
      <c r="B470" s="1">
        <v>1.7096</v>
      </c>
      <c r="C470" s="1">
        <v>1.7178</v>
      </c>
      <c r="D470" s="1">
        <v>1.6775</v>
      </c>
      <c r="E470" s="1">
        <f>C470-D470</f>
        <v>0.0403</v>
      </c>
      <c r="F470" s="1">
        <v>1.704</v>
      </c>
      <c r="G470" s="13">
        <f>E469*$G$8</f>
        <v>0.00517699999999998</v>
      </c>
      <c r="H470" s="14">
        <f>F469+G470</f>
        <v>1.714577</v>
      </c>
      <c r="I470" s="15">
        <f>H470+G470</f>
        <v>1.719754</v>
      </c>
      <c r="J470" s="16">
        <f>K470+0.001</f>
        <v>1.705223</v>
      </c>
      <c r="K470" s="17">
        <f>F469-G470</f>
        <v>1.704223</v>
      </c>
      <c r="L470" s="18">
        <f>K470-G470</f>
        <v>1.699046</v>
      </c>
      <c r="M470" s="19">
        <f>H470-0.001</f>
        <v>1.7135770000000001</v>
      </c>
      <c r="N470" t="b">
        <f>AND(H470&gt;D470,H470&lt;C470)</f>
        <v>1</v>
      </c>
      <c r="O470" t="b">
        <f>AND(N470=1,I470&lt;C470)</f>
        <v>0</v>
      </c>
      <c r="P470" t="b">
        <f>AND(N470=1,O470=0,J470&lt;C470)</f>
        <v>1</v>
      </c>
      <c r="Q470" t="b">
        <f>AND(N470=1,O470=0,P470=0)</f>
        <v>0</v>
      </c>
      <c r="R470" s="8" t="b">
        <f>IF(O470=1,(I470-H470)*10000)</f>
        <v>0</v>
      </c>
      <c r="S470" s="8">
        <f>IF(P470=1,(J470-H470)*10000)</f>
        <v>-93.54000000000084</v>
      </c>
      <c r="T470" s="8" t="b">
        <f>IF(Q470=1,(F470-H470)*10000)</f>
        <v>0</v>
      </c>
      <c r="U470" t="b">
        <f>AND(K470&lt;C470,K470&gt;D470)</f>
        <v>1</v>
      </c>
      <c r="V470" t="b">
        <f>AND(U470=1,L470&gt;D470)</f>
        <v>1</v>
      </c>
      <c r="W470" t="b">
        <f>AND(V470=0,U470=1,M470&lt;C470)</f>
        <v>0</v>
      </c>
      <c r="X470" t="b">
        <f>AND(U470=1,V470=0,W470=0)</f>
        <v>0</v>
      </c>
      <c r="Y470" s="8">
        <f>IF(V470=1,(K470-L470)*10000)</f>
        <v>51.76999999999987</v>
      </c>
      <c r="Z470" s="8" t="b">
        <f>IF(W470=1,(H470-M470)*10000)</f>
        <v>0</v>
      </c>
      <c r="AA470" s="8" t="b">
        <f>IF(X470=1,(K470-F470)*10000)</f>
        <v>0</v>
      </c>
    </row>
    <row r="471" spans="1:27" ht="12.75">
      <c r="A471" s="7">
        <v>39734</v>
      </c>
      <c r="B471" s="1">
        <v>1.7132</v>
      </c>
      <c r="C471" s="1">
        <v>1.7442000000000002</v>
      </c>
      <c r="D471" s="1">
        <v>1.6926</v>
      </c>
      <c r="E471" s="1">
        <f>C471-D471</f>
        <v>0.05160000000000009</v>
      </c>
      <c r="F471" s="1">
        <v>1.7408000000000001</v>
      </c>
      <c r="G471" s="13">
        <f>E470*$G$8</f>
        <v>0.0062465</v>
      </c>
      <c r="H471" s="14">
        <f>F470+G471</f>
        <v>1.7102465</v>
      </c>
      <c r="I471" s="15">
        <f>H471+G471</f>
        <v>1.716493</v>
      </c>
      <c r="J471" s="16">
        <f>K471+0.001</f>
        <v>1.6987534999999998</v>
      </c>
      <c r="K471" s="17">
        <f>F470-G471</f>
        <v>1.6977535</v>
      </c>
      <c r="L471" s="18">
        <f>K471-G471</f>
        <v>1.6915069999999999</v>
      </c>
      <c r="M471" s="19">
        <f>H471-0.001</f>
        <v>1.7092465000000001</v>
      </c>
      <c r="N471" t="b">
        <f>AND(H471&gt;D471,H471&lt;C471)</f>
        <v>1</v>
      </c>
      <c r="O471" t="b">
        <f>AND(N471=1,I471&lt;C471)</f>
        <v>1</v>
      </c>
      <c r="P471" t="b">
        <f>AND(N471=1,O471=0,J471&lt;C471)</f>
        <v>0</v>
      </c>
      <c r="Q471" t="b">
        <f>AND(N471=1,O471=0,P471=0)</f>
        <v>0</v>
      </c>
      <c r="R471" s="8">
        <f>IF(O471=1,(I471-H471)*10000)</f>
        <v>62.46500000000044</v>
      </c>
      <c r="S471" s="8" t="b">
        <f>IF(P471=1,(J471-H471)*10000)</f>
        <v>0</v>
      </c>
      <c r="T471" s="8" t="b">
        <f>IF(Q471=1,(F471-H471)*10000)</f>
        <v>0</v>
      </c>
      <c r="U471" t="b">
        <f>AND(K471&lt;C471,K471&gt;D471)</f>
        <v>1</v>
      </c>
      <c r="V471" t="b">
        <f>AND(U471=1,L471&gt;D471)</f>
        <v>0</v>
      </c>
      <c r="W471" t="b">
        <f>AND(V471=0,U471=1,M471&lt;C471)</f>
        <v>1</v>
      </c>
      <c r="X471" t="b">
        <f>AND(U471=1,V471=0,W471=0)</f>
        <v>0</v>
      </c>
      <c r="Y471" s="8" t="b">
        <f>IF(V471=1,(K471-L471)*10000)</f>
        <v>0</v>
      </c>
      <c r="Z471" s="8">
        <f>IF(W471=1,(H471-M471)*10000)</f>
        <v>9.999999999998899</v>
      </c>
      <c r="AA471" s="8" t="b">
        <f>IF(X471=1,(K471-F471)*10000)</f>
        <v>0</v>
      </c>
    </row>
    <row r="472" spans="1:27" ht="12.75">
      <c r="A472" s="7">
        <v>39735</v>
      </c>
      <c r="B472" s="1">
        <v>1.7409</v>
      </c>
      <c r="C472" s="1">
        <v>1.763</v>
      </c>
      <c r="D472" s="1">
        <v>1.7392</v>
      </c>
      <c r="E472" s="1">
        <f>C472-D472</f>
        <v>0.02379999999999982</v>
      </c>
      <c r="F472" s="1">
        <v>1.7413</v>
      </c>
      <c r="G472" s="13">
        <f>E471*$G$8</f>
        <v>0.007998000000000014</v>
      </c>
      <c r="H472" s="14">
        <f>F471+G472</f>
        <v>1.748798</v>
      </c>
      <c r="I472" s="15">
        <f>H472+G472</f>
        <v>1.756796</v>
      </c>
      <c r="J472" s="16">
        <f>K472+0.001</f>
        <v>1.733802</v>
      </c>
      <c r="K472" s="17">
        <f>F471-G472</f>
        <v>1.7328020000000002</v>
      </c>
      <c r="L472" s="18">
        <f>K472-G472</f>
        <v>1.7248040000000002</v>
      </c>
      <c r="M472" s="19">
        <f>H472-0.001</f>
        <v>1.7477980000000002</v>
      </c>
      <c r="N472" t="b">
        <f>AND(H472&gt;D472,H472&lt;C472)</f>
        <v>1</v>
      </c>
      <c r="O472" t="b">
        <f>AND(N472=1,I472&lt;C472)</f>
        <v>1</v>
      </c>
      <c r="P472" t="b">
        <f>AND(N472=1,O472=0,J472&lt;C472)</f>
        <v>0</v>
      </c>
      <c r="Q472" t="b">
        <f>AND(N472=1,O472=0,P472=0)</f>
        <v>0</v>
      </c>
      <c r="R472" s="8">
        <f>IF(O472=1,(I472-H472)*10000)</f>
        <v>79.97999999999949</v>
      </c>
      <c r="S472" s="8" t="b">
        <f>IF(P472=1,(J472-H472)*10000)</f>
        <v>0</v>
      </c>
      <c r="T472" s="8" t="b">
        <f>IF(Q472=1,(F472-H472)*10000)</f>
        <v>0</v>
      </c>
      <c r="U472" t="b">
        <f>AND(K472&lt;C472,K472&gt;D472)</f>
        <v>0</v>
      </c>
      <c r="V472" t="b">
        <f>AND(U472=1,L472&gt;D472)</f>
        <v>0</v>
      </c>
      <c r="W472" t="b">
        <f>AND(V472=0,U472=1,M472&lt;C472)</f>
        <v>0</v>
      </c>
      <c r="X472" t="b">
        <f>AND(U472=1,V472=0,W472=0)</f>
        <v>0</v>
      </c>
      <c r="Y472" s="8" t="b">
        <f>IF(V472=1,(K472-L472)*10000)</f>
        <v>0</v>
      </c>
      <c r="Z472" s="8" t="b">
        <f>IF(W472=1,(H472-M472)*10000)</f>
        <v>0</v>
      </c>
      <c r="AA472" s="8" t="b">
        <f>IF(X472=1,(K472-F472)*10000)</f>
        <v>0</v>
      </c>
    </row>
    <row r="473" spans="1:27" ht="12.75">
      <c r="A473" s="7">
        <v>39736</v>
      </c>
      <c r="B473" s="1">
        <v>1.7414</v>
      </c>
      <c r="C473" s="1">
        <v>1.7601</v>
      </c>
      <c r="D473" s="1">
        <v>1.7133</v>
      </c>
      <c r="E473" s="1">
        <f>C473-D473</f>
        <v>0.04679999999999995</v>
      </c>
      <c r="F473" s="1">
        <v>1.7141000000000002</v>
      </c>
      <c r="G473" s="13">
        <f>E472*$G$8</f>
        <v>0.0036889999999999722</v>
      </c>
      <c r="H473" s="14">
        <f>F472+G473</f>
        <v>1.7449890000000001</v>
      </c>
      <c r="I473" s="15">
        <f>H473+G473</f>
        <v>1.7486780000000002</v>
      </c>
      <c r="J473" s="16">
        <f>K473+0.001</f>
        <v>1.738611</v>
      </c>
      <c r="K473" s="17">
        <f>F472-G473</f>
        <v>1.737611</v>
      </c>
      <c r="L473" s="18">
        <f>K473-G473</f>
        <v>1.733922</v>
      </c>
      <c r="M473" s="19">
        <f>H473-0.001</f>
        <v>1.7439890000000002</v>
      </c>
      <c r="N473" t="b">
        <f>AND(H473&gt;D473,H473&lt;C473)</f>
        <v>1</v>
      </c>
      <c r="O473" t="b">
        <f>AND(N473=1,I473&lt;C473)</f>
        <v>1</v>
      </c>
      <c r="P473" t="b">
        <f>AND(N473=1,O473=0,J473&lt;C473)</f>
        <v>0</v>
      </c>
      <c r="Q473" t="b">
        <f>AND(N473=1,O473=0,P473=0)</f>
        <v>0</v>
      </c>
      <c r="R473" s="8">
        <f>IF(O473=1,(I473-H473)*10000)</f>
        <v>36.89000000000053</v>
      </c>
      <c r="S473" s="8" t="b">
        <f>IF(P473=1,(J473-H473)*10000)</f>
        <v>0</v>
      </c>
      <c r="T473" s="8" t="b">
        <f>IF(Q473=1,(F473-H473)*10000)</f>
        <v>0</v>
      </c>
      <c r="U473" t="b">
        <f>AND(K473&lt;C473,K473&gt;D473)</f>
        <v>1</v>
      </c>
      <c r="V473" t="b">
        <f>AND(U473=1,L473&gt;D473)</f>
        <v>1</v>
      </c>
      <c r="W473" t="b">
        <f>AND(V473=0,U473=1,M473&lt;C473)</f>
        <v>0</v>
      </c>
      <c r="X473" t="b">
        <f>AND(U473=1,V473=0,W473=0)</f>
        <v>0</v>
      </c>
      <c r="Y473" s="8">
        <f>IF(V473=1,(K473-L473)*10000)</f>
        <v>36.89000000000053</v>
      </c>
      <c r="Z473" s="8" t="b">
        <f>IF(W473=1,(H473-M473)*10000)</f>
        <v>0</v>
      </c>
      <c r="AA473" s="8" t="b">
        <f>IF(X473=1,(K473-F473)*10000)</f>
        <v>0</v>
      </c>
    </row>
    <row r="474" spans="1:27" ht="12.75">
      <c r="A474" s="7">
        <v>39737</v>
      </c>
      <c r="B474" s="1">
        <v>1.7142</v>
      </c>
      <c r="C474" s="1">
        <v>1.7353</v>
      </c>
      <c r="D474" s="1">
        <v>1.714</v>
      </c>
      <c r="E474" s="1">
        <f>C474-D474</f>
        <v>0.021300000000000097</v>
      </c>
      <c r="F474" s="1">
        <v>1.7316</v>
      </c>
      <c r="G474" s="13">
        <f>E473*$G$8</f>
        <v>0.007253999999999992</v>
      </c>
      <c r="H474" s="14">
        <f>F473+G474</f>
        <v>1.7213540000000003</v>
      </c>
      <c r="I474" s="15">
        <f>H474+G474</f>
        <v>1.7286080000000004</v>
      </c>
      <c r="J474" s="16">
        <f>K474+0.001</f>
        <v>1.707846</v>
      </c>
      <c r="K474" s="17">
        <f>F473-G474</f>
        <v>1.706846</v>
      </c>
      <c r="L474" s="18">
        <f>K474-G474</f>
        <v>1.699592</v>
      </c>
      <c r="M474" s="19">
        <f>H474-0.001</f>
        <v>1.7203540000000004</v>
      </c>
      <c r="N474" t="b">
        <f>AND(H474&gt;D474,H474&lt;C474)</f>
        <v>1</v>
      </c>
      <c r="O474" t="b">
        <f>AND(N474=1,I474&lt;C474)</f>
        <v>1</v>
      </c>
      <c r="P474" t="b">
        <f>AND(N474=1,O474=0,J474&lt;C474)</f>
        <v>0</v>
      </c>
      <c r="Q474" t="b">
        <f>AND(N474=1,O474=0,P474=0)</f>
        <v>0</v>
      </c>
      <c r="R474" s="8">
        <f>IF(O474=1,(I474-H474)*10000)</f>
        <v>72.54000000000093</v>
      </c>
      <c r="S474" s="8" t="b">
        <f>IF(P474=1,(J474-H474)*10000)</f>
        <v>0</v>
      </c>
      <c r="T474" s="8" t="b">
        <f>IF(Q474=1,(F474-H474)*10000)</f>
        <v>0</v>
      </c>
      <c r="U474" t="b">
        <f>AND(K474&lt;C474,K474&gt;D474)</f>
        <v>0</v>
      </c>
      <c r="V474" t="b">
        <f>AND(U474=1,L474&gt;D474)</f>
        <v>0</v>
      </c>
      <c r="W474" t="b">
        <f>AND(V474=0,U474=1,M474&lt;C474)</f>
        <v>0</v>
      </c>
      <c r="X474" t="b">
        <f>AND(U474=1,V474=0,W474=0)</f>
        <v>0</v>
      </c>
      <c r="Y474" s="8" t="b">
        <f>IF(V474=1,(K474-L474)*10000)</f>
        <v>0</v>
      </c>
      <c r="Z474" s="8" t="b">
        <f>IF(W474=1,(H474-M474)*10000)</f>
        <v>0</v>
      </c>
      <c r="AA474" s="8" t="b">
        <f>IF(X474=1,(K474-F474)*10000)</f>
        <v>0</v>
      </c>
    </row>
    <row r="475" spans="1:27" ht="12.75">
      <c r="A475" s="7">
        <v>39738</v>
      </c>
      <c r="B475" s="1">
        <v>1.7317</v>
      </c>
      <c r="C475" s="1">
        <v>1.7381000000000002</v>
      </c>
      <c r="D475" s="1">
        <v>1.7222</v>
      </c>
      <c r="E475" s="1">
        <f>C475-D475</f>
        <v>0.015900000000000247</v>
      </c>
      <c r="F475" s="1">
        <v>1.728</v>
      </c>
      <c r="G475" s="13">
        <f>E474*$G$8</f>
        <v>0.003301500000000015</v>
      </c>
      <c r="H475" s="14">
        <f>F474+G475</f>
        <v>1.7349015</v>
      </c>
      <c r="I475" s="15">
        <f>H475+G475</f>
        <v>1.7382030000000002</v>
      </c>
      <c r="J475" s="16">
        <f>K475+0.001</f>
        <v>1.7292984999999998</v>
      </c>
      <c r="K475" s="17">
        <f>F474-G475</f>
        <v>1.7282985</v>
      </c>
      <c r="L475" s="18">
        <f>K475-G475</f>
        <v>1.724997</v>
      </c>
      <c r="M475" s="19">
        <f>H475-0.001</f>
        <v>1.7339015000000002</v>
      </c>
      <c r="N475" t="b">
        <f>AND(H475&gt;D475,H475&lt;C475)</f>
        <v>1</v>
      </c>
      <c r="O475" t="b">
        <f>AND(N475=1,I475&lt;C475)</f>
        <v>0</v>
      </c>
      <c r="P475" t="b">
        <f>AND(N475=1,O475=0,J475&lt;C475)</f>
        <v>1</v>
      </c>
      <c r="Q475" t="b">
        <f>AND(N475=1,O475=0,P475=0)</f>
        <v>0</v>
      </c>
      <c r="R475" s="8" t="b">
        <f>IF(O475=1,(I475-H475)*10000)</f>
        <v>0</v>
      </c>
      <c r="S475" s="8">
        <f>IF(P475=1,(J475-H475)*10000)</f>
        <v>-56.03000000000247</v>
      </c>
      <c r="T475" s="8" t="b">
        <f>IF(Q475=1,(F475-H475)*10000)</f>
        <v>0</v>
      </c>
      <c r="U475" t="b">
        <f>AND(K475&lt;C475,K475&gt;D475)</f>
        <v>1</v>
      </c>
      <c r="V475" t="b">
        <f>AND(U475=1,L475&gt;D475)</f>
        <v>1</v>
      </c>
      <c r="W475" t="b">
        <f>AND(V475=0,U475=1,M475&lt;C475)</f>
        <v>0</v>
      </c>
      <c r="X475" t="b">
        <f>AND(U475=1,V475=0,W475=0)</f>
        <v>0</v>
      </c>
      <c r="Y475" s="8">
        <f>IF(V475=1,(K475-L475)*10000)</f>
        <v>33.01500000000068</v>
      </c>
      <c r="Z475" s="8" t="b">
        <f>IF(W475=1,(H475-M475)*10000)</f>
        <v>0</v>
      </c>
      <c r="AA475" s="8" t="b">
        <f>IF(X475=1,(K475-F475)*10000)</f>
        <v>0</v>
      </c>
    </row>
    <row r="476" spans="1:27" ht="12.75">
      <c r="A476" s="7">
        <v>39741</v>
      </c>
      <c r="B476" s="1">
        <v>1.7309</v>
      </c>
      <c r="C476" s="1">
        <v>1.7516</v>
      </c>
      <c r="D476" s="1">
        <v>1.7103000000000002</v>
      </c>
      <c r="E476" s="1">
        <f>C476-D476</f>
        <v>0.04129999999999989</v>
      </c>
      <c r="F476" s="1">
        <v>1.7151</v>
      </c>
      <c r="G476" s="13">
        <f>E475*$G$8</f>
        <v>0.0024645000000000383</v>
      </c>
      <c r="H476" s="14">
        <f>F475+G476</f>
        <v>1.7304645</v>
      </c>
      <c r="I476" s="15">
        <f>H476+G476</f>
        <v>1.7329290000000002</v>
      </c>
      <c r="J476" s="16">
        <f>K476+0.001</f>
        <v>1.7265354999999998</v>
      </c>
      <c r="K476" s="17">
        <f>F475-G476</f>
        <v>1.7255354999999999</v>
      </c>
      <c r="L476" s="18">
        <f>K476-G476</f>
        <v>1.7230709999999998</v>
      </c>
      <c r="M476" s="19">
        <f>H476-0.001</f>
        <v>1.7294645000000002</v>
      </c>
      <c r="N476" t="b">
        <f>AND(H476&gt;D476,H476&lt;C476)</f>
        <v>1</v>
      </c>
      <c r="O476" t="b">
        <f>AND(N476=1,I476&lt;C476)</f>
        <v>1</v>
      </c>
      <c r="P476" t="b">
        <f>AND(N476=1,O476=0,J476&lt;C476)</f>
        <v>0</v>
      </c>
      <c r="Q476" t="b">
        <f>AND(N476=1,O476=0,P476=0)</f>
        <v>0</v>
      </c>
      <c r="R476" s="8">
        <f>IF(O476=1,(I476-H476)*10000)</f>
        <v>24.645000000000916</v>
      </c>
      <c r="S476" s="8" t="b">
        <f>IF(P476=1,(J476-H476)*10000)</f>
        <v>0</v>
      </c>
      <c r="T476" s="8" t="b">
        <f>IF(Q476=1,(F476-H476)*10000)</f>
        <v>0</v>
      </c>
      <c r="U476" t="b">
        <f>AND(K476&lt;C476,K476&gt;D476)</f>
        <v>1</v>
      </c>
      <c r="V476" t="b">
        <f>AND(U476=1,L476&gt;D476)</f>
        <v>1</v>
      </c>
      <c r="W476" t="b">
        <f>AND(V476=0,U476=1,M476&lt;C476)</f>
        <v>0</v>
      </c>
      <c r="X476" t="b">
        <f>AND(U476=1,V476=0,W476=0)</f>
        <v>0</v>
      </c>
      <c r="Y476" s="8">
        <f>IF(V476=1,(K476-L476)*10000)</f>
        <v>24.645000000000916</v>
      </c>
      <c r="Z476" s="8" t="b">
        <f>IF(W476=1,(H476-M476)*10000)</f>
        <v>0</v>
      </c>
      <c r="AA476" s="8" t="b">
        <f>IF(X476=1,(K476-F476)*10000)</f>
        <v>0</v>
      </c>
    </row>
    <row r="477" spans="1:27" ht="12.75">
      <c r="A477" s="7">
        <v>39742</v>
      </c>
      <c r="B477" s="1">
        <v>1.7153</v>
      </c>
      <c r="C477" s="1">
        <v>1.7197</v>
      </c>
      <c r="D477" s="1">
        <v>1.6651</v>
      </c>
      <c r="E477" s="1">
        <f>C477-D477</f>
        <v>0.05459999999999998</v>
      </c>
      <c r="F477" s="1">
        <v>1.6689</v>
      </c>
      <c r="G477" s="13">
        <f>E476*$G$8</f>
        <v>0.006401499999999984</v>
      </c>
      <c r="H477" s="14">
        <f>F476+G477</f>
        <v>1.7215015</v>
      </c>
      <c r="I477" s="15">
        <f>H477+G477</f>
        <v>1.727903</v>
      </c>
      <c r="J477" s="16">
        <f>K477+0.001</f>
        <v>1.7096985</v>
      </c>
      <c r="K477" s="17">
        <f>F476-G477</f>
        <v>1.7086985000000001</v>
      </c>
      <c r="L477" s="18">
        <f>K477-G477</f>
        <v>1.7022970000000002</v>
      </c>
      <c r="M477" s="19">
        <f>H477-0.001</f>
        <v>1.7205015000000001</v>
      </c>
      <c r="N477" t="b">
        <f>AND(H477&gt;D477,H477&lt;C477)</f>
        <v>0</v>
      </c>
      <c r="O477" t="b">
        <f>AND(N477=1,I477&lt;C477)</f>
        <v>0</v>
      </c>
      <c r="P477" t="b">
        <f>AND(N477=1,O477=0,J477&lt;C477)</f>
        <v>0</v>
      </c>
      <c r="Q477" t="b">
        <f>AND(N477=1,O477=0,P477=0)</f>
        <v>0</v>
      </c>
      <c r="R477" s="8" t="b">
        <f>IF(O477=1,(I477-H477)*10000)</f>
        <v>0</v>
      </c>
      <c r="S477" s="8" t="b">
        <f>IF(P477=1,(J477-H477)*10000)</f>
        <v>0</v>
      </c>
      <c r="T477" s="8" t="b">
        <f>IF(Q477=1,(F477-H477)*10000)</f>
        <v>0</v>
      </c>
      <c r="U477" t="b">
        <f>AND(K477&lt;C477,K477&gt;D477)</f>
        <v>1</v>
      </c>
      <c r="V477" t="b">
        <f>AND(U477=1,L477&gt;D477)</f>
        <v>1</v>
      </c>
      <c r="W477" t="b">
        <f>AND(V477=0,U477=1,M477&lt;C477)</f>
        <v>0</v>
      </c>
      <c r="X477" t="b">
        <f>AND(U477=1,V477=0,W477=0)</f>
        <v>0</v>
      </c>
      <c r="Y477" s="8">
        <f>IF(V477=1,(K477-L477)*10000)</f>
        <v>64.01499999999949</v>
      </c>
      <c r="Z477" s="8" t="b">
        <f>IF(W477=1,(H477-M477)*10000)</f>
        <v>0</v>
      </c>
      <c r="AA477" s="8" t="b">
        <f>IF(X477=1,(K477-F477)*10000)</f>
        <v>0</v>
      </c>
    </row>
    <row r="478" spans="1:27" ht="12.75">
      <c r="A478" s="7">
        <v>39743</v>
      </c>
      <c r="B478" s="1">
        <v>1.6693</v>
      </c>
      <c r="C478" s="1">
        <v>1.6716000000000002</v>
      </c>
      <c r="D478" s="1">
        <v>1.6134</v>
      </c>
      <c r="E478" s="1">
        <f>C478-D478</f>
        <v>0.05820000000000025</v>
      </c>
      <c r="F478" s="1">
        <v>1.6219999999999999</v>
      </c>
      <c r="G478" s="13">
        <f>E477*$G$8</f>
        <v>0.008462999999999997</v>
      </c>
      <c r="H478" s="14">
        <f>F477+G478</f>
        <v>1.677363</v>
      </c>
      <c r="I478" s="15">
        <f>H478+G478</f>
        <v>1.6858259999999998</v>
      </c>
      <c r="J478" s="16">
        <f>K478+0.001</f>
        <v>1.661437</v>
      </c>
      <c r="K478" s="17">
        <f>F477-G478</f>
        <v>1.6604370000000002</v>
      </c>
      <c r="L478" s="18">
        <f>K478-G478</f>
        <v>1.6519740000000003</v>
      </c>
      <c r="M478" s="19">
        <f>H478-0.001</f>
        <v>1.676363</v>
      </c>
      <c r="N478" t="b">
        <f>AND(H478&gt;D478,H478&lt;C478)</f>
        <v>0</v>
      </c>
      <c r="O478" t="b">
        <f>AND(N478=1,I478&lt;C478)</f>
        <v>0</v>
      </c>
      <c r="P478" t="b">
        <f>AND(N478=1,O478=0,J478&lt;C478)</f>
        <v>0</v>
      </c>
      <c r="Q478" t="b">
        <f>AND(N478=1,O478=0,P478=0)</f>
        <v>0</v>
      </c>
      <c r="R478" s="8" t="b">
        <f>IF(O478=1,(I478-H478)*10000)</f>
        <v>0</v>
      </c>
      <c r="S478" s="8" t="b">
        <f>IF(P478=1,(J478-H478)*10000)</f>
        <v>0</v>
      </c>
      <c r="T478" s="8" t="b">
        <f>IF(Q478=1,(F478-H478)*10000)</f>
        <v>0</v>
      </c>
      <c r="U478" t="b">
        <f>AND(K478&lt;C478,K478&gt;D478)</f>
        <v>1</v>
      </c>
      <c r="V478" t="b">
        <f>AND(U478=1,L478&gt;D478)</f>
        <v>1</v>
      </c>
      <c r="W478" t="b">
        <f>AND(V478=0,U478=1,M478&lt;C478)</f>
        <v>0</v>
      </c>
      <c r="X478" t="b">
        <f>AND(U478=1,V478=0,W478=0)</f>
        <v>0</v>
      </c>
      <c r="Y478" s="8">
        <f>IF(V478=1,(K478-L478)*10000)</f>
        <v>84.62999999999887</v>
      </c>
      <c r="Z478" s="8" t="b">
        <f>IF(W478=1,(H478-M478)*10000)</f>
        <v>0</v>
      </c>
      <c r="AA478" s="8" t="b">
        <f>IF(X478=1,(K478-F478)*10000)</f>
        <v>0</v>
      </c>
    </row>
    <row r="479" spans="1:27" ht="12.75">
      <c r="A479" s="7">
        <v>39744</v>
      </c>
      <c r="B479" s="1">
        <v>1.6219000000000001</v>
      </c>
      <c r="C479" s="1">
        <v>1.6346</v>
      </c>
      <c r="D479" s="1">
        <v>1.6042</v>
      </c>
      <c r="E479" s="1">
        <f>C479-D479</f>
        <v>0.030399999999999983</v>
      </c>
      <c r="F479" s="1">
        <v>1.6299000000000001</v>
      </c>
      <c r="G479" s="13">
        <f>E478*$G$8</f>
        <v>0.00902100000000004</v>
      </c>
      <c r="H479" s="14">
        <f>F478+G479</f>
        <v>1.6310209999999998</v>
      </c>
      <c r="I479" s="15">
        <f>H479+G479</f>
        <v>1.6400419999999998</v>
      </c>
      <c r="J479" s="16">
        <f>K479+0.001</f>
        <v>1.6139789999999998</v>
      </c>
      <c r="K479" s="17">
        <f>F478-G479</f>
        <v>1.612979</v>
      </c>
      <c r="L479" s="18">
        <f>K479-G479</f>
        <v>1.603958</v>
      </c>
      <c r="M479" s="19">
        <f>H479-0.001</f>
        <v>1.630021</v>
      </c>
      <c r="N479" t="b">
        <f>AND(H479&gt;D479,H479&lt;C479)</f>
        <v>1</v>
      </c>
      <c r="O479" t="b">
        <f>AND(N479=1,I479&lt;C479)</f>
        <v>0</v>
      </c>
      <c r="P479" t="b">
        <f>AND(N479=1,O479=0,J479&lt;C479)</f>
        <v>1</v>
      </c>
      <c r="Q479" t="b">
        <f>AND(N479=1,O479=0,P479=0)</f>
        <v>0</v>
      </c>
      <c r="R479" s="8" t="b">
        <f>IF(O479=1,(I479-H479)*10000)</f>
        <v>0</v>
      </c>
      <c r="S479" s="8">
        <f>IF(P479=1,(J479-H479)*10000)</f>
        <v>-170.42000000000002</v>
      </c>
      <c r="T479" s="8" t="b">
        <f>IF(Q479=1,(F479-H479)*10000)</f>
        <v>0</v>
      </c>
      <c r="U479" t="b">
        <f>AND(K479&lt;C479,K479&gt;D479)</f>
        <v>1</v>
      </c>
      <c r="V479" t="b">
        <f>AND(U479=1,L479&gt;D479)</f>
        <v>0</v>
      </c>
      <c r="W479" t="b">
        <f>AND(V479=0,U479=1,M479&lt;C479)</f>
        <v>1</v>
      </c>
      <c r="X479" t="b">
        <f>AND(U479=1,V479=0,W479=0)</f>
        <v>0</v>
      </c>
      <c r="Y479" s="8" t="b">
        <f>IF(V479=1,(K479-L479)*10000)</f>
        <v>0</v>
      </c>
      <c r="Z479" s="8">
        <f>IF(W479=1,(H479-M479)*10000)</f>
        <v>9.999999999998899</v>
      </c>
      <c r="AA479" s="8" t="b">
        <f>IF(X479=1,(K479-F479)*10000)</f>
        <v>0</v>
      </c>
    </row>
    <row r="480" spans="1:27" ht="12.75">
      <c r="A480" s="7">
        <v>39745</v>
      </c>
      <c r="B480" s="1">
        <v>1.6286</v>
      </c>
      <c r="C480" s="1">
        <v>1.6292</v>
      </c>
      <c r="D480" s="1">
        <v>1.5262</v>
      </c>
      <c r="E480" s="1">
        <f>C480-D480</f>
        <v>0.10299999999999998</v>
      </c>
      <c r="F480" s="1">
        <v>1.5903</v>
      </c>
      <c r="G480" s="13">
        <f>E479*$G$8</f>
        <v>0.0047119999999999974</v>
      </c>
      <c r="H480" s="14">
        <f>F479+G480</f>
        <v>1.6346120000000002</v>
      </c>
      <c r="I480" s="15">
        <f>H480+G480</f>
        <v>1.6393240000000002</v>
      </c>
      <c r="J480" s="16">
        <f>K480+0.001</f>
        <v>1.626188</v>
      </c>
      <c r="K480" s="17">
        <f>F479-G480</f>
        <v>1.625188</v>
      </c>
      <c r="L480" s="18">
        <f>K480-G480</f>
        <v>1.620476</v>
      </c>
      <c r="M480" s="19">
        <f>H480-0.001</f>
        <v>1.6336120000000003</v>
      </c>
      <c r="N480" t="b">
        <f>AND(H480&gt;D480,H480&lt;C480)</f>
        <v>0</v>
      </c>
      <c r="O480" t="b">
        <f>AND(N480=1,I480&lt;C480)</f>
        <v>0</v>
      </c>
      <c r="P480" t="b">
        <f>AND(N480=1,O480=0,J480&lt;C480)</f>
        <v>0</v>
      </c>
      <c r="Q480" t="b">
        <f>AND(N480=1,O480=0,P480=0)</f>
        <v>0</v>
      </c>
      <c r="R480" s="8" t="b">
        <f>IF(O480=1,(I480-H480)*10000)</f>
        <v>0</v>
      </c>
      <c r="S480" s="8" t="b">
        <f>IF(P480=1,(J480-H480)*10000)</f>
        <v>0</v>
      </c>
      <c r="T480" s="8" t="b">
        <f>IF(Q480=1,(F480-H480)*10000)</f>
        <v>0</v>
      </c>
      <c r="U480" t="b">
        <f>AND(K480&lt;C480,K480&gt;D480)</f>
        <v>1</v>
      </c>
      <c r="V480" t="b">
        <f>AND(U480=1,L480&gt;D480)</f>
        <v>1</v>
      </c>
      <c r="W480" t="b">
        <f>AND(V480=0,U480=1,M480&lt;C480)</f>
        <v>0</v>
      </c>
      <c r="X480" t="b">
        <f>AND(U480=1,V480=0,W480=0)</f>
        <v>0</v>
      </c>
      <c r="Y480" s="8">
        <f>IF(V480=1,(K480-L480)*10000)</f>
        <v>47.120000000000495</v>
      </c>
      <c r="Z480" s="8" t="b">
        <f>IF(W480=1,(H480-M480)*10000)</f>
        <v>0</v>
      </c>
      <c r="AA480" s="8" t="b">
        <f>IF(X480=1,(K480-F480)*10000)</f>
        <v>0</v>
      </c>
    </row>
    <row r="481" spans="1:27" ht="12.75">
      <c r="A481" s="7">
        <v>39748</v>
      </c>
      <c r="B481" s="1">
        <v>1.5724</v>
      </c>
      <c r="C481" s="1">
        <v>1.5877</v>
      </c>
      <c r="D481" s="1">
        <v>1.5278</v>
      </c>
      <c r="E481" s="1">
        <f>C481-D481</f>
        <v>0.05989999999999984</v>
      </c>
      <c r="F481" s="1">
        <v>1.5535</v>
      </c>
      <c r="G481" s="13">
        <f>E480*$G$8</f>
        <v>0.015964999999999997</v>
      </c>
      <c r="H481" s="14">
        <f>F480+G481</f>
        <v>1.606265</v>
      </c>
      <c r="I481" s="15">
        <f>H481+G481</f>
        <v>1.62223</v>
      </c>
      <c r="J481" s="16">
        <f>K481+0.001</f>
        <v>1.575335</v>
      </c>
      <c r="K481" s="17">
        <f>F480-G481</f>
        <v>1.574335</v>
      </c>
      <c r="L481" s="18">
        <f>K481-G481</f>
        <v>1.55837</v>
      </c>
      <c r="M481" s="19">
        <f>H481-0.001</f>
        <v>1.6052650000000002</v>
      </c>
      <c r="N481" t="b">
        <f>AND(H481&gt;D481,H481&lt;C481)</f>
        <v>0</v>
      </c>
      <c r="O481" t="b">
        <f>AND(N481=1,I481&lt;C481)</f>
        <v>0</v>
      </c>
      <c r="P481" t="b">
        <f>AND(N481=1,O481=0,J481&lt;C481)</f>
        <v>0</v>
      </c>
      <c r="Q481" t="b">
        <f>AND(N481=1,O481=0,P481=0)</f>
        <v>0</v>
      </c>
      <c r="R481" s="8" t="b">
        <f>IF(O481=1,(I481-H481)*10000)</f>
        <v>0</v>
      </c>
      <c r="S481" s="8" t="b">
        <f>IF(P481=1,(J481-H481)*10000)</f>
        <v>0</v>
      </c>
      <c r="T481" s="8" t="b">
        <f>IF(Q481=1,(F481-H481)*10000)</f>
        <v>0</v>
      </c>
      <c r="U481" t="b">
        <f>AND(K481&lt;C481,K481&gt;D481)</f>
        <v>1</v>
      </c>
      <c r="V481" t="b">
        <f>AND(U481=1,L481&gt;D481)</f>
        <v>1</v>
      </c>
      <c r="W481" t="b">
        <f>AND(V481=0,U481=1,M481&lt;C481)</f>
        <v>0</v>
      </c>
      <c r="X481" t="b">
        <f>AND(U481=1,V481=0,W481=0)</f>
        <v>0</v>
      </c>
      <c r="Y481" s="8">
        <f>IF(V481=1,(K481-L481)*10000)</f>
        <v>159.65000000000006</v>
      </c>
      <c r="Z481" s="8" t="b">
        <f>IF(W481=1,(H481-M481)*10000)</f>
        <v>0</v>
      </c>
      <c r="AA481" s="8" t="b">
        <f>IF(X481=1,(K481-F481)*10000)</f>
        <v>0</v>
      </c>
    </row>
    <row r="482" spans="1:27" ht="12.75">
      <c r="A482" s="7">
        <v>39749</v>
      </c>
      <c r="B482" s="1">
        <v>1.5534</v>
      </c>
      <c r="C482" s="1">
        <v>1.6036000000000001</v>
      </c>
      <c r="D482" s="1">
        <v>1.5403</v>
      </c>
      <c r="E482" s="1">
        <f>C482-D482</f>
        <v>0.06330000000000013</v>
      </c>
      <c r="F482" s="1">
        <v>1.6022</v>
      </c>
      <c r="G482" s="13">
        <f>E481*$G$8</f>
        <v>0.009284499999999975</v>
      </c>
      <c r="H482" s="14">
        <f>F481+G482</f>
        <v>1.5627845</v>
      </c>
      <c r="I482" s="15">
        <f>H482+G482</f>
        <v>1.572069</v>
      </c>
      <c r="J482" s="16">
        <f>K482+0.001</f>
        <v>1.5452155</v>
      </c>
      <c r="K482" s="17">
        <f>F481-G482</f>
        <v>1.5442155000000002</v>
      </c>
      <c r="L482" s="18">
        <f>K482-G482</f>
        <v>1.5349310000000003</v>
      </c>
      <c r="M482" s="19">
        <f>H482-0.001</f>
        <v>1.5617845000000001</v>
      </c>
      <c r="N482" t="b">
        <f>AND(H482&gt;D482,H482&lt;C482)</f>
        <v>1</v>
      </c>
      <c r="O482" t="b">
        <f>AND(N482=1,I482&lt;C482)</f>
        <v>1</v>
      </c>
      <c r="P482" t="b">
        <f>AND(N482=1,O482=0,J482&lt;C482)</f>
        <v>0</v>
      </c>
      <c r="Q482" t="b">
        <f>AND(N482=1,O482=0,P482=0)</f>
        <v>0</v>
      </c>
      <c r="R482" s="8">
        <f>IF(O482=1,(I482-H482)*10000)</f>
        <v>92.84499999999917</v>
      </c>
      <c r="S482" s="8" t="b">
        <f>IF(P482=1,(J482-H482)*10000)</f>
        <v>0</v>
      </c>
      <c r="T482" s="8" t="b">
        <f>IF(Q482=1,(F482-H482)*10000)</f>
        <v>0</v>
      </c>
      <c r="U482" t="b">
        <f>AND(K482&lt;C482,K482&gt;D482)</f>
        <v>1</v>
      </c>
      <c r="V482" t="b">
        <f>AND(U482=1,L482&gt;D482)</f>
        <v>0</v>
      </c>
      <c r="W482" t="b">
        <f>AND(V482=0,U482=1,M482&lt;C482)</f>
        <v>1</v>
      </c>
      <c r="X482" t="b">
        <f>AND(U482=1,V482=0,W482=0)</f>
        <v>0</v>
      </c>
      <c r="Y482" s="8" t="b">
        <f>IF(V482=1,(K482-L482)*10000)</f>
        <v>0</v>
      </c>
      <c r="Z482" s="8">
        <f>IF(W482=1,(H482-M482)*10000)</f>
        <v>9.999999999998899</v>
      </c>
      <c r="AA482" s="8" t="b">
        <f>IF(X482=1,(K482-F482)*10000)</f>
        <v>0</v>
      </c>
    </row>
    <row r="483" spans="1:27" ht="12.75">
      <c r="A483" s="7">
        <v>39750</v>
      </c>
      <c r="B483" s="1">
        <v>1.6025</v>
      </c>
      <c r="C483" s="1">
        <v>1.6474000000000002</v>
      </c>
      <c r="D483" s="1">
        <v>1.5937999999999999</v>
      </c>
      <c r="E483" s="1">
        <f>C483-D483</f>
        <v>0.053600000000000314</v>
      </c>
      <c r="F483" s="1">
        <v>1.6362999999999999</v>
      </c>
      <c r="G483" s="13">
        <f>E482*$G$8</f>
        <v>0.00981150000000002</v>
      </c>
      <c r="H483" s="14">
        <f>F482+G483</f>
        <v>1.6120115000000002</v>
      </c>
      <c r="I483" s="15">
        <f>H483+G483</f>
        <v>1.6218230000000002</v>
      </c>
      <c r="J483" s="16">
        <f>K483+0.001</f>
        <v>1.5933884999999999</v>
      </c>
      <c r="K483" s="17">
        <f>F482-G483</f>
        <v>1.5923885</v>
      </c>
      <c r="L483" s="18">
        <f>K483-G483</f>
        <v>1.582577</v>
      </c>
      <c r="M483" s="19">
        <f>H483-0.001</f>
        <v>1.6110115000000003</v>
      </c>
      <c r="N483" t="b">
        <f>AND(H483&gt;D483,H483&lt;C483)</f>
        <v>1</v>
      </c>
      <c r="O483" t="b">
        <f>AND(N483=1,I483&lt;C483)</f>
        <v>1</v>
      </c>
      <c r="P483" t="b">
        <f>AND(N483=1,O483=0,J483&lt;C483)</f>
        <v>0</v>
      </c>
      <c r="Q483" t="b">
        <f>AND(N483=1,O483=0,P483=0)</f>
        <v>0</v>
      </c>
      <c r="R483" s="8">
        <f>IF(O483=1,(I483-H483)*10000)</f>
        <v>98.11500000000083</v>
      </c>
      <c r="S483" s="8" t="b">
        <f>IF(P483=1,(J483-H483)*10000)</f>
        <v>0</v>
      </c>
      <c r="T483" s="8" t="b">
        <f>IF(Q483=1,(F483-H483)*10000)</f>
        <v>0</v>
      </c>
      <c r="U483" t="b">
        <f>AND(K483&lt;C483,K483&gt;D483)</f>
        <v>0</v>
      </c>
      <c r="V483" t="b">
        <f>AND(U483=1,L483&gt;D483)</f>
        <v>0</v>
      </c>
      <c r="W483" t="b">
        <f>AND(V483=0,U483=1,M483&lt;C483)</f>
        <v>0</v>
      </c>
      <c r="X483" t="b">
        <f>AND(U483=1,V483=0,W483=0)</f>
        <v>0</v>
      </c>
      <c r="Y483" s="8" t="b">
        <f>IF(V483=1,(K483-L483)*10000)</f>
        <v>0</v>
      </c>
      <c r="Z483" s="8" t="b">
        <f>IF(W483=1,(H483-M483)*10000)</f>
        <v>0</v>
      </c>
      <c r="AA483" s="8" t="b">
        <f>IF(X483=1,(K483-F483)*10000)</f>
        <v>0</v>
      </c>
    </row>
    <row r="484" spans="1:27" ht="12.75">
      <c r="A484" s="7">
        <v>39751</v>
      </c>
      <c r="B484" s="1">
        <v>1.6360000000000001</v>
      </c>
      <c r="C484" s="1">
        <v>1.6671</v>
      </c>
      <c r="D484" s="1">
        <v>1.621</v>
      </c>
      <c r="E484" s="1">
        <f>C484-D484</f>
        <v>0.04610000000000003</v>
      </c>
      <c r="F484" s="1">
        <v>1.6371</v>
      </c>
      <c r="G484" s="13">
        <f>E483*$G$8</f>
        <v>0.008308000000000048</v>
      </c>
      <c r="H484" s="14">
        <f>F483+G484</f>
        <v>1.6446079999999998</v>
      </c>
      <c r="I484" s="15">
        <f>H484+G484</f>
        <v>1.6529159999999998</v>
      </c>
      <c r="J484" s="16">
        <f>K484+0.001</f>
        <v>1.6289919999999998</v>
      </c>
      <c r="K484" s="17">
        <f>F483-G484</f>
        <v>1.6279919999999999</v>
      </c>
      <c r="L484" s="18">
        <f>K484-G484</f>
        <v>1.619684</v>
      </c>
      <c r="M484" s="19">
        <f>H484-0.001</f>
        <v>1.643608</v>
      </c>
      <c r="N484" t="b">
        <f>AND(H484&gt;D484,H484&lt;C484)</f>
        <v>1</v>
      </c>
      <c r="O484" t="b">
        <f>AND(N484=1,I484&lt;C484)</f>
        <v>1</v>
      </c>
      <c r="P484" t="b">
        <f>AND(N484=1,O484=0,J484&lt;C484)</f>
        <v>0</v>
      </c>
      <c r="Q484" t="b">
        <f>AND(N484=1,O484=0,P484=0)</f>
        <v>0</v>
      </c>
      <c r="R484" s="8">
        <f>IF(O484=1,(I484-H484)*10000)</f>
        <v>83.07999999999981</v>
      </c>
      <c r="S484" s="8" t="b">
        <f>IF(P484=1,(J484-H484)*10000)</f>
        <v>0</v>
      </c>
      <c r="T484" s="8" t="b">
        <f>IF(Q484=1,(F484-H484)*10000)</f>
        <v>0</v>
      </c>
      <c r="U484" t="b">
        <f>AND(K484&lt;C484,K484&gt;D484)</f>
        <v>1</v>
      </c>
      <c r="V484" t="b">
        <f>AND(U484=1,L484&gt;D484)</f>
        <v>0</v>
      </c>
      <c r="W484" t="b">
        <f>AND(V484=0,U484=1,M484&lt;C484)</f>
        <v>1</v>
      </c>
      <c r="X484" t="b">
        <f>AND(U484=1,V484=0,W484=0)</f>
        <v>0</v>
      </c>
      <c r="Y484" s="8" t="b">
        <f>IF(V484=1,(K484-L484)*10000)</f>
        <v>0</v>
      </c>
      <c r="Z484" s="8">
        <f>IF(W484=1,(H484-M484)*10000)</f>
        <v>9.999999999998899</v>
      </c>
      <c r="AA484" s="8" t="b">
        <f>IF(X484=1,(K484-F484)*10000)</f>
        <v>0</v>
      </c>
    </row>
    <row r="485" spans="1:27" ht="12.75">
      <c r="A485" s="7">
        <v>39752</v>
      </c>
      <c r="B485" s="1">
        <v>1.6374</v>
      </c>
      <c r="C485" s="1">
        <v>1.6419000000000001</v>
      </c>
      <c r="D485" s="1">
        <v>1.6001</v>
      </c>
      <c r="E485" s="1">
        <f>C485-D485</f>
        <v>0.04180000000000006</v>
      </c>
      <c r="F485" s="1">
        <v>1.6075</v>
      </c>
      <c r="G485" s="13">
        <f>E484*$G$8</f>
        <v>0.007145500000000004</v>
      </c>
      <c r="H485" s="14">
        <f>F484+G485</f>
        <v>1.6442455</v>
      </c>
      <c r="I485" s="15">
        <f>H485+G485</f>
        <v>1.651391</v>
      </c>
      <c r="J485" s="16">
        <f>K485+0.001</f>
        <v>1.6309544999999999</v>
      </c>
      <c r="K485" s="17">
        <f>F484-G485</f>
        <v>1.6299545</v>
      </c>
      <c r="L485" s="18">
        <f>K485-G485</f>
        <v>1.622809</v>
      </c>
      <c r="M485" s="19">
        <f>H485-0.001</f>
        <v>1.6432455000000001</v>
      </c>
      <c r="N485" t="b">
        <f>AND(H485&gt;D485,H485&lt;C485)</f>
        <v>0</v>
      </c>
      <c r="O485" t="b">
        <f>AND(N485=1,I485&lt;C485)</f>
        <v>0</v>
      </c>
      <c r="P485" t="b">
        <f>AND(N485=1,O485=0,J485&lt;C485)</f>
        <v>0</v>
      </c>
      <c r="Q485" t="b">
        <f>AND(N485=1,O485=0,P485=0)</f>
        <v>0</v>
      </c>
      <c r="R485" s="8" t="b">
        <f>IF(O485=1,(I485-H485)*10000)</f>
        <v>0</v>
      </c>
      <c r="S485" s="8" t="b">
        <f>IF(P485=1,(J485-H485)*10000)</f>
        <v>0</v>
      </c>
      <c r="T485" s="8" t="b">
        <f>IF(Q485=1,(F485-H485)*10000)</f>
        <v>0</v>
      </c>
      <c r="U485" t="b">
        <f>AND(K485&lt;C485,K485&gt;D485)</f>
        <v>1</v>
      </c>
      <c r="V485" t="b">
        <f>AND(U485=1,L485&gt;D485)</f>
        <v>1</v>
      </c>
      <c r="W485" t="b">
        <f>AND(V485=0,U485=1,M485&lt;C485)</f>
        <v>0</v>
      </c>
      <c r="X485" t="b">
        <f>AND(U485=1,V485=0,W485=0)</f>
        <v>0</v>
      </c>
      <c r="Y485" s="8">
        <f>IF(V485=1,(K485-L485)*10000)</f>
        <v>71.45500000000027</v>
      </c>
      <c r="Z485" s="8" t="b">
        <f>IF(W485=1,(H485-M485)*10000)</f>
        <v>0</v>
      </c>
      <c r="AA485" s="8" t="b">
        <f>IF(X485=1,(K485-F485)*10000)</f>
        <v>0</v>
      </c>
    </row>
    <row r="486" spans="1:27" ht="12.75">
      <c r="A486" s="7">
        <v>39755</v>
      </c>
      <c r="B486" s="1">
        <v>1.6106</v>
      </c>
      <c r="C486" s="1">
        <v>1.6399</v>
      </c>
      <c r="D486" s="1">
        <v>1.5723</v>
      </c>
      <c r="E486" s="1">
        <f>C486-D486</f>
        <v>0.06759999999999988</v>
      </c>
      <c r="F486" s="1">
        <v>1.5731000000000002</v>
      </c>
      <c r="G486" s="13">
        <f>E485*$G$8</f>
        <v>0.006479000000000009</v>
      </c>
      <c r="H486" s="14">
        <f>F485+G486</f>
        <v>1.6139789999999998</v>
      </c>
      <c r="I486" s="15">
        <f>H486+G486</f>
        <v>1.6204579999999997</v>
      </c>
      <c r="J486" s="16">
        <f>K486+0.001</f>
        <v>1.602021</v>
      </c>
      <c r="K486" s="17">
        <f>F485-G486</f>
        <v>1.601021</v>
      </c>
      <c r="L486" s="18">
        <f>K486-G486</f>
        <v>1.5945420000000001</v>
      </c>
      <c r="M486" s="19">
        <f>H486-0.001</f>
        <v>1.612979</v>
      </c>
      <c r="N486" t="b">
        <f>AND(H486&gt;D486,H486&lt;C486)</f>
        <v>1</v>
      </c>
      <c r="O486" t="b">
        <f>AND(N486=1,I486&lt;C486)</f>
        <v>1</v>
      </c>
      <c r="P486" t="b">
        <f>AND(N486=1,O486=0,J486&lt;C486)</f>
        <v>0</v>
      </c>
      <c r="Q486" t="b">
        <f>AND(N486=1,O486=0,P486=0)</f>
        <v>0</v>
      </c>
      <c r="R486" s="8">
        <f>IF(O486=1,(I486-H486)*10000)</f>
        <v>64.78999999999901</v>
      </c>
      <c r="S486" s="8" t="b">
        <f>IF(P486=1,(J486-H486)*10000)</f>
        <v>0</v>
      </c>
      <c r="T486" s="8" t="b">
        <f>IF(Q486=1,(F486-H486)*10000)</f>
        <v>0</v>
      </c>
      <c r="U486" t="b">
        <f>AND(K486&lt;C486,K486&gt;D486)</f>
        <v>1</v>
      </c>
      <c r="V486" t="b">
        <f>AND(U486=1,L486&gt;D486)</f>
        <v>1</v>
      </c>
      <c r="W486" t="b">
        <f>AND(V486=0,U486=1,M486&lt;C486)</f>
        <v>0</v>
      </c>
      <c r="X486" t="b">
        <f>AND(U486=1,V486=0,W486=0)</f>
        <v>0</v>
      </c>
      <c r="Y486" s="8">
        <f>IF(V486=1,(K486-L486)*10000)</f>
        <v>64.78999999999901</v>
      </c>
      <c r="Z486" s="8" t="b">
        <f>IF(W486=1,(H486-M486)*10000)</f>
        <v>0</v>
      </c>
      <c r="AA486" s="8" t="b">
        <f>IF(X486=1,(K486-F486)*10000)</f>
        <v>0</v>
      </c>
    </row>
    <row r="487" spans="1:27" ht="12.75">
      <c r="A487" s="7">
        <v>39756</v>
      </c>
      <c r="B487" s="1">
        <v>1.5732</v>
      </c>
      <c r="C487" s="1">
        <v>1.6109</v>
      </c>
      <c r="D487" s="1">
        <v>1.56</v>
      </c>
      <c r="E487" s="1">
        <f>C487-D487</f>
        <v>0.050899999999999945</v>
      </c>
      <c r="F487" s="1">
        <v>1.5964</v>
      </c>
      <c r="G487" s="13">
        <f>E486*$G$8</f>
        <v>0.010477999999999982</v>
      </c>
      <c r="H487" s="14">
        <f>F486+G487</f>
        <v>1.5835780000000002</v>
      </c>
      <c r="I487" s="15">
        <f>H487+G487</f>
        <v>1.5940560000000001</v>
      </c>
      <c r="J487" s="16">
        <f>K487+0.001</f>
        <v>1.563622</v>
      </c>
      <c r="K487" s="17">
        <f>F486-G487</f>
        <v>1.5626220000000002</v>
      </c>
      <c r="L487" s="18">
        <f>K487-G487</f>
        <v>1.5521440000000002</v>
      </c>
      <c r="M487" s="19">
        <f>H487-0.001</f>
        <v>1.5825780000000003</v>
      </c>
      <c r="N487" t="b">
        <f>AND(H487&gt;D487,H487&lt;C487)</f>
        <v>1</v>
      </c>
      <c r="O487" t="b">
        <f>AND(N487=1,I487&lt;C487)</f>
        <v>1</v>
      </c>
      <c r="P487" t="b">
        <f>AND(N487=1,O487=0,J487&lt;C487)</f>
        <v>0</v>
      </c>
      <c r="Q487" t="b">
        <f>AND(N487=1,O487=0,P487=0)</f>
        <v>0</v>
      </c>
      <c r="R487" s="8">
        <f>IF(O487=1,(I487-H487)*10000)</f>
        <v>104.77999999999987</v>
      </c>
      <c r="S487" s="8" t="b">
        <f>IF(P487=1,(J487-H487)*10000)</f>
        <v>0</v>
      </c>
      <c r="T487" s="8" t="b">
        <f>IF(Q487=1,(F487-H487)*10000)</f>
        <v>0</v>
      </c>
      <c r="U487" t="b">
        <f>AND(K487&lt;C487,K487&gt;D487)</f>
        <v>1</v>
      </c>
      <c r="V487" t="b">
        <f>AND(U487=1,L487&gt;D487)</f>
        <v>0</v>
      </c>
      <c r="W487" t="b">
        <f>AND(V487=0,U487=1,M487&lt;C487)</f>
        <v>1</v>
      </c>
      <c r="X487" t="b">
        <f>AND(U487=1,V487=0,W487=0)</f>
        <v>0</v>
      </c>
      <c r="Y487" s="8" t="b">
        <f>IF(V487=1,(K487-L487)*10000)</f>
        <v>0</v>
      </c>
      <c r="Z487" s="8">
        <f>IF(W487=1,(H487-M487)*10000)</f>
        <v>9.999999999998899</v>
      </c>
      <c r="AA487" s="8" t="b">
        <f>IF(X487=1,(K487-F487)*10000)</f>
        <v>0</v>
      </c>
    </row>
    <row r="488" spans="1:27" ht="12.75">
      <c r="A488" s="7">
        <v>39757</v>
      </c>
      <c r="B488" s="1">
        <v>1.5963</v>
      </c>
      <c r="C488" s="1">
        <v>1.6197</v>
      </c>
      <c r="D488" s="1">
        <v>1.5750000000000002</v>
      </c>
      <c r="E488" s="1">
        <f>C488-D488</f>
        <v>0.04469999999999974</v>
      </c>
      <c r="F488" s="1">
        <v>1.5887</v>
      </c>
      <c r="G488" s="13">
        <f>E487*$G$8</f>
        <v>0.007889499999999992</v>
      </c>
      <c r="H488" s="14">
        <f>F487+G488</f>
        <v>1.6042895</v>
      </c>
      <c r="I488" s="15">
        <f>H488+G488</f>
        <v>1.6121789999999998</v>
      </c>
      <c r="J488" s="16">
        <f>K488+0.001</f>
        <v>1.5895105</v>
      </c>
      <c r="K488" s="17">
        <f>F487-G488</f>
        <v>1.5885105000000002</v>
      </c>
      <c r="L488" s="18">
        <f>K488-G488</f>
        <v>1.5806210000000003</v>
      </c>
      <c r="M488" s="19">
        <f>H488-0.001</f>
        <v>1.6032895</v>
      </c>
      <c r="N488" t="b">
        <f>AND(H488&gt;D488,H488&lt;C488)</f>
        <v>1</v>
      </c>
      <c r="O488" t="b">
        <f>AND(N488=1,I488&lt;C488)</f>
        <v>1</v>
      </c>
      <c r="P488" t="b">
        <f>AND(N488=1,O488=0,J488&lt;C488)</f>
        <v>0</v>
      </c>
      <c r="Q488" t="b">
        <f>AND(N488=1,O488=0,P488=0)</f>
        <v>0</v>
      </c>
      <c r="R488" s="8">
        <f>IF(O488=1,(I488-H488)*10000)</f>
        <v>78.89499999999883</v>
      </c>
      <c r="S488" s="8" t="b">
        <f>IF(P488=1,(J488-H488)*10000)</f>
        <v>0</v>
      </c>
      <c r="T488" s="8" t="b">
        <f>IF(Q488=1,(F488-H488)*10000)</f>
        <v>0</v>
      </c>
      <c r="U488" t="b">
        <f>AND(K488&lt;C488,K488&gt;D488)</f>
        <v>1</v>
      </c>
      <c r="V488" t="b">
        <f>AND(U488=1,L488&gt;D488)</f>
        <v>1</v>
      </c>
      <c r="W488" t="b">
        <f>AND(V488=0,U488=1,M488&lt;C488)</f>
        <v>0</v>
      </c>
      <c r="X488" t="b">
        <f>AND(U488=1,V488=0,W488=0)</f>
        <v>0</v>
      </c>
      <c r="Y488" s="8">
        <f>IF(V488=1,(K488-L488)*10000)</f>
        <v>78.89499999999883</v>
      </c>
      <c r="Z488" s="8" t="b">
        <f>IF(W488=1,(H488-M488)*10000)</f>
        <v>0</v>
      </c>
      <c r="AA488" s="8" t="b">
        <f>IF(X488=1,(K488-F488)*10000)</f>
        <v>0</v>
      </c>
    </row>
    <row r="489" spans="1:27" ht="12.75">
      <c r="A489" s="7">
        <v>39758</v>
      </c>
      <c r="B489" s="1">
        <v>1.589</v>
      </c>
      <c r="C489" s="1">
        <v>1.6036000000000001</v>
      </c>
      <c r="D489" s="1">
        <v>1.5558</v>
      </c>
      <c r="E489" s="1">
        <f>C489-D489</f>
        <v>0.047800000000000065</v>
      </c>
      <c r="F489" s="1">
        <v>1.5569000000000002</v>
      </c>
      <c r="G489" s="13">
        <f>E488*$G$8</f>
        <v>0.00692849999999996</v>
      </c>
      <c r="H489" s="14">
        <f>F488+G489</f>
        <v>1.5956285</v>
      </c>
      <c r="I489" s="15">
        <f>H489+G489</f>
        <v>1.6025569999999998</v>
      </c>
      <c r="J489" s="16">
        <f>K489+0.001</f>
        <v>1.5827715</v>
      </c>
      <c r="K489" s="17">
        <f>F488-G489</f>
        <v>1.5817715</v>
      </c>
      <c r="L489" s="18">
        <f>K489-G489</f>
        <v>1.5748430000000002</v>
      </c>
      <c r="M489" s="19">
        <f>H489-0.001</f>
        <v>1.5946285</v>
      </c>
      <c r="N489" t="b">
        <f>AND(H489&gt;D489,H489&lt;C489)</f>
        <v>1</v>
      </c>
      <c r="O489" t="b">
        <f>AND(N489=1,I489&lt;C489)</f>
        <v>1</v>
      </c>
      <c r="P489" t="b">
        <f>AND(N489=1,O489=0,J489&lt;C489)</f>
        <v>0</v>
      </c>
      <c r="Q489" t="b">
        <f>AND(N489=1,O489=0,P489=0)</f>
        <v>0</v>
      </c>
      <c r="R489" s="8">
        <f>IF(O489=1,(I489-H489)*10000)</f>
        <v>69.28499999999893</v>
      </c>
      <c r="S489" s="8" t="b">
        <f>IF(P489=1,(J489-H489)*10000)</f>
        <v>0</v>
      </c>
      <c r="T489" s="8" t="b">
        <f>IF(Q489=1,(F489-H489)*10000)</f>
        <v>0</v>
      </c>
      <c r="U489" t="b">
        <f>AND(K489&lt;C489,K489&gt;D489)</f>
        <v>1</v>
      </c>
      <c r="V489" t="b">
        <f>AND(U489=1,L489&gt;D489)</f>
        <v>1</v>
      </c>
      <c r="W489" t="b">
        <f>AND(V489=0,U489=1,M489&lt;C489)</f>
        <v>0</v>
      </c>
      <c r="X489" t="b">
        <f>AND(U489=1,V489=0,W489=0)</f>
        <v>0</v>
      </c>
      <c r="Y489" s="8">
        <f>IF(V489=1,(K489-L489)*10000)</f>
        <v>69.28499999999893</v>
      </c>
      <c r="Z489" s="8" t="b">
        <f>IF(W489=1,(H489-M489)*10000)</f>
        <v>0</v>
      </c>
      <c r="AA489" s="8" t="b">
        <f>IF(X489=1,(K489-F489)*10000)</f>
        <v>0</v>
      </c>
    </row>
    <row r="490" spans="1:27" ht="12.75">
      <c r="A490" s="7">
        <v>39759</v>
      </c>
      <c r="B490" s="1">
        <v>1.5574</v>
      </c>
      <c r="C490" s="1">
        <v>1.5877</v>
      </c>
      <c r="D490" s="1">
        <v>1.5535</v>
      </c>
      <c r="E490" s="1">
        <f>C490-D490</f>
        <v>0.034199999999999786</v>
      </c>
      <c r="F490" s="1">
        <v>1.5642</v>
      </c>
      <c r="G490" s="13">
        <f>E489*$G$8</f>
        <v>0.00740900000000001</v>
      </c>
      <c r="H490" s="14">
        <f>F489+G490</f>
        <v>1.5643090000000002</v>
      </c>
      <c r="I490" s="15">
        <f>H490+G490</f>
        <v>1.5717180000000002</v>
      </c>
      <c r="J490" s="16">
        <f>K490+0.001</f>
        <v>1.550491</v>
      </c>
      <c r="K490" s="17">
        <f>F489-G490</f>
        <v>1.5494910000000002</v>
      </c>
      <c r="L490" s="18">
        <f>K490-G490</f>
        <v>1.5420820000000002</v>
      </c>
      <c r="M490" s="19">
        <f>H490-0.001</f>
        <v>1.5633090000000003</v>
      </c>
      <c r="N490" t="b">
        <f>AND(H490&gt;D490,H490&lt;C490)</f>
        <v>1</v>
      </c>
      <c r="O490" t="b">
        <f>AND(N490=1,I490&lt;C490)</f>
        <v>1</v>
      </c>
      <c r="P490" t="b">
        <f>AND(N490=1,O490=0,J490&lt;C490)</f>
        <v>0</v>
      </c>
      <c r="Q490" t="b">
        <f>AND(N490=1,O490=0,P490=0)</f>
        <v>0</v>
      </c>
      <c r="R490" s="8">
        <f>IF(O490=1,(I490-H490)*10000)</f>
        <v>74.08999999999999</v>
      </c>
      <c r="S490" s="8" t="b">
        <f>IF(P490=1,(J490-H490)*10000)</f>
        <v>0</v>
      </c>
      <c r="T490" s="8" t="b">
        <f>IF(Q490=1,(F490-H490)*10000)</f>
        <v>0</v>
      </c>
      <c r="U490" t="b">
        <f>AND(K490&lt;C490,K490&gt;D490)</f>
        <v>0</v>
      </c>
      <c r="V490" t="b">
        <f>AND(U490=1,L490&gt;D490)</f>
        <v>0</v>
      </c>
      <c r="W490" t="b">
        <f>AND(V490=0,U490=1,M490&lt;C490)</f>
        <v>0</v>
      </c>
      <c r="X490" t="b">
        <f>AND(U490=1,V490=0,W490=0)</f>
        <v>0</v>
      </c>
      <c r="Y490" s="8" t="b">
        <f>IF(V490=1,(K490-L490)*10000)</f>
        <v>0</v>
      </c>
      <c r="Z490" s="8" t="b">
        <f>IF(W490=1,(H490-M490)*10000)</f>
        <v>0</v>
      </c>
      <c r="AA490" s="8" t="b">
        <f>IF(X490=1,(K490-F490)*10000)</f>
        <v>0</v>
      </c>
    </row>
    <row r="491" spans="1:27" ht="12.75">
      <c r="A491" s="7">
        <v>39762</v>
      </c>
      <c r="B491" s="1">
        <v>1.5759</v>
      </c>
      <c r="C491" s="1">
        <v>1.5884</v>
      </c>
      <c r="D491" s="1">
        <v>1.5573000000000001</v>
      </c>
      <c r="E491" s="1">
        <f>C491-D491</f>
        <v>0.031099999999999905</v>
      </c>
      <c r="F491" s="1">
        <v>1.5625</v>
      </c>
      <c r="G491" s="13">
        <f>E490*$G$8</f>
        <v>0.005300999999999967</v>
      </c>
      <c r="H491" s="14">
        <f>F490+G491</f>
        <v>1.569501</v>
      </c>
      <c r="I491" s="15">
        <f>H491+G491</f>
        <v>1.574802</v>
      </c>
      <c r="J491" s="16">
        <f>K491+0.001</f>
        <v>1.559899</v>
      </c>
      <c r="K491" s="17">
        <f>F490-G491</f>
        <v>1.558899</v>
      </c>
      <c r="L491" s="18">
        <f>K491-G491</f>
        <v>1.553598</v>
      </c>
      <c r="M491" s="19">
        <f>H491-0.001</f>
        <v>1.5685010000000001</v>
      </c>
      <c r="N491" t="b">
        <f>AND(H491&gt;D491,H491&lt;C491)</f>
        <v>1</v>
      </c>
      <c r="O491" t="b">
        <f>AND(N491=1,I491&lt;C491)</f>
        <v>1</v>
      </c>
      <c r="P491" t="b">
        <f>AND(N491=1,O491=0,J491&lt;C491)</f>
        <v>0</v>
      </c>
      <c r="Q491" t="b">
        <f>AND(N491=1,O491=0,P491=0)</f>
        <v>0</v>
      </c>
      <c r="R491" s="8">
        <f>IF(O491=1,(I491-H491)*10000)</f>
        <v>53.010000000000005</v>
      </c>
      <c r="S491" s="8" t="b">
        <f>IF(P491=1,(J491-H491)*10000)</f>
        <v>0</v>
      </c>
      <c r="T491" s="8" t="b">
        <f>IF(Q491=1,(F491-H491)*10000)</f>
        <v>0</v>
      </c>
      <c r="U491" t="b">
        <f>AND(K491&lt;C491,K491&gt;D491)</f>
        <v>1</v>
      </c>
      <c r="V491" t="b">
        <f>AND(U491=1,L491&gt;D491)</f>
        <v>0</v>
      </c>
      <c r="W491" t="b">
        <f>AND(V491=0,U491=1,M491&lt;C491)</f>
        <v>1</v>
      </c>
      <c r="X491" t="b">
        <f>AND(U491=1,V491=0,W491=0)</f>
        <v>0</v>
      </c>
      <c r="Y491" s="8" t="b">
        <f>IF(V491=1,(K491-L491)*10000)</f>
        <v>0</v>
      </c>
      <c r="Z491" s="8">
        <f>IF(W491=1,(H491-M491)*10000)</f>
        <v>9.999999999998899</v>
      </c>
      <c r="AA491" s="8" t="b">
        <f>IF(X491=1,(K491-F491)*10000)</f>
        <v>0</v>
      </c>
    </row>
    <row r="492" spans="1:27" ht="12.75">
      <c r="A492" s="7">
        <v>39763</v>
      </c>
      <c r="B492" s="1">
        <v>1.5623</v>
      </c>
      <c r="C492" s="1">
        <v>1.5702</v>
      </c>
      <c r="D492" s="1">
        <v>1.536</v>
      </c>
      <c r="E492" s="1">
        <f>C492-D492</f>
        <v>0.03420000000000001</v>
      </c>
      <c r="F492" s="1">
        <v>1.5378</v>
      </c>
      <c r="G492" s="13">
        <f>E491*$G$8</f>
        <v>0.004820499999999985</v>
      </c>
      <c r="H492" s="14">
        <f>F491+G492</f>
        <v>1.5673205</v>
      </c>
      <c r="I492" s="15">
        <f>H492+G492</f>
        <v>1.5721409999999998</v>
      </c>
      <c r="J492" s="16">
        <f>K492+0.001</f>
        <v>1.5586795</v>
      </c>
      <c r="K492" s="17">
        <f>F491-G492</f>
        <v>1.5576795</v>
      </c>
      <c r="L492" s="18">
        <f>K492-G492</f>
        <v>1.5528590000000002</v>
      </c>
      <c r="M492" s="19">
        <f>H492-0.001</f>
        <v>1.5663205</v>
      </c>
      <c r="N492" t="b">
        <f>AND(H492&gt;D492,H492&lt;C492)</f>
        <v>1</v>
      </c>
      <c r="O492" t="b">
        <f>AND(N492=1,I492&lt;C492)</f>
        <v>0</v>
      </c>
      <c r="P492" t="b">
        <f>AND(N492=1,O492=0,J492&lt;C492)</f>
        <v>1</v>
      </c>
      <c r="Q492" t="b">
        <f>AND(N492=1,O492=0,P492=0)</f>
        <v>0</v>
      </c>
      <c r="R492" s="8" t="b">
        <f>IF(O492=1,(I492-H492)*10000)</f>
        <v>0</v>
      </c>
      <c r="S492" s="8">
        <f>IF(P492=1,(J492-H492)*10000)</f>
        <v>-86.40999999999899</v>
      </c>
      <c r="T492" s="8" t="b">
        <f>IF(Q492=1,(F492-H492)*10000)</f>
        <v>0</v>
      </c>
      <c r="U492" t="b">
        <f>AND(K492&lt;C492,K492&gt;D492)</f>
        <v>1</v>
      </c>
      <c r="V492" t="b">
        <f>AND(U492=1,L492&gt;D492)</f>
        <v>1</v>
      </c>
      <c r="W492" t="b">
        <f>AND(V492=0,U492=1,M492&lt;C492)</f>
        <v>0</v>
      </c>
      <c r="X492" t="b">
        <f>AND(U492=1,V492=0,W492=0)</f>
        <v>0</v>
      </c>
      <c r="Y492" s="8">
        <f>IF(V492=1,(K492-L492)*10000)</f>
        <v>48.20499999999895</v>
      </c>
      <c r="Z492" s="8" t="b">
        <f>IF(W492=1,(H492-M492)*10000)</f>
        <v>0</v>
      </c>
      <c r="AA492" s="8" t="b">
        <f>IF(X492=1,(K492-F492)*10000)</f>
        <v>0</v>
      </c>
    </row>
    <row r="493" spans="1:27" ht="12.75">
      <c r="A493" s="7">
        <v>39764</v>
      </c>
      <c r="B493" s="1">
        <v>1.5376</v>
      </c>
      <c r="C493" s="1">
        <v>1.5482</v>
      </c>
      <c r="D493" s="1">
        <v>1.483</v>
      </c>
      <c r="E493" s="1">
        <f>C493-D493</f>
        <v>0.06519999999999992</v>
      </c>
      <c r="F493" s="1">
        <v>1.4853</v>
      </c>
      <c r="G493" s="13">
        <f>E492*$G$8</f>
        <v>0.005301000000000001</v>
      </c>
      <c r="H493" s="14">
        <f>F492+G493</f>
        <v>1.543101</v>
      </c>
      <c r="I493" s="15">
        <f>H493+G493</f>
        <v>1.548402</v>
      </c>
      <c r="J493" s="16">
        <f>K493+0.001</f>
        <v>1.533499</v>
      </c>
      <c r="K493" s="17">
        <f>F492-G493</f>
        <v>1.532499</v>
      </c>
      <c r="L493" s="18">
        <f>K493-G493</f>
        <v>1.527198</v>
      </c>
      <c r="M493" s="19">
        <f>H493-0.001</f>
        <v>1.5421010000000002</v>
      </c>
      <c r="N493" t="b">
        <f>AND(H493&gt;D493,H493&lt;C493)</f>
        <v>1</v>
      </c>
      <c r="O493" t="b">
        <f>AND(N493=1,I493&lt;C493)</f>
        <v>0</v>
      </c>
      <c r="P493" t="b">
        <f>AND(N493=1,O493=0,J493&lt;C493)</f>
        <v>1</v>
      </c>
      <c r="Q493" t="b">
        <f>AND(N493=1,O493=0,P493=0)</f>
        <v>0</v>
      </c>
      <c r="R493" s="8" t="b">
        <f>IF(O493=1,(I493-H493)*10000)</f>
        <v>0</v>
      </c>
      <c r="S493" s="8">
        <f>IF(P493=1,(J493-H493)*10000)</f>
        <v>-96.0200000000011</v>
      </c>
      <c r="T493" s="8" t="b">
        <f>IF(Q493=1,(F493-H493)*10000)</f>
        <v>0</v>
      </c>
      <c r="U493" t="b">
        <f>AND(K493&lt;C493,K493&gt;D493)</f>
        <v>1</v>
      </c>
      <c r="V493" t="b">
        <f>AND(U493=1,L493&gt;D493)</f>
        <v>1</v>
      </c>
      <c r="W493" t="b">
        <f>AND(V493=0,U493=1,M493&lt;C493)</f>
        <v>0</v>
      </c>
      <c r="X493" t="b">
        <f>AND(U493=1,V493=0,W493=0)</f>
        <v>0</v>
      </c>
      <c r="Y493" s="8">
        <f>IF(V493=1,(K493-L493)*10000)</f>
        <v>53.010000000000005</v>
      </c>
      <c r="Z493" s="8" t="b">
        <f>IF(W493=1,(H493-M493)*10000)</f>
        <v>0</v>
      </c>
      <c r="AA493" s="8" t="b">
        <f>IF(X493=1,(K493-F493)*10000)</f>
        <v>0</v>
      </c>
    </row>
    <row r="494" spans="1:27" ht="12.75">
      <c r="A494" s="7">
        <v>39765</v>
      </c>
      <c r="B494" s="1">
        <v>1.4851</v>
      </c>
      <c r="C494" s="1">
        <v>1.4991</v>
      </c>
      <c r="D494" s="1">
        <v>1.4557</v>
      </c>
      <c r="E494" s="1">
        <f>C494-D494</f>
        <v>0.043400000000000105</v>
      </c>
      <c r="F494" s="1">
        <v>1.4828000000000001</v>
      </c>
      <c r="G494" s="13">
        <f>E493*$G$8</f>
        <v>0.010105999999999988</v>
      </c>
      <c r="H494" s="14">
        <f>F493+G494</f>
        <v>1.495406</v>
      </c>
      <c r="I494" s="15">
        <f>H494+G494</f>
        <v>1.505512</v>
      </c>
      <c r="J494" s="16">
        <f>K494+0.001</f>
        <v>1.476194</v>
      </c>
      <c r="K494" s="17">
        <f>F493-G494</f>
        <v>1.4751940000000001</v>
      </c>
      <c r="L494" s="18">
        <f>K494-G494</f>
        <v>1.4650880000000002</v>
      </c>
      <c r="M494" s="19">
        <f>H494-0.001</f>
        <v>1.4944060000000001</v>
      </c>
      <c r="N494" t="b">
        <f>AND(H494&gt;D494,H494&lt;C494)</f>
        <v>1</v>
      </c>
      <c r="O494" t="b">
        <f>AND(N494=1,I494&lt;C494)</f>
        <v>0</v>
      </c>
      <c r="P494" t="b">
        <f>AND(N494=1,O494=0,J494&lt;C494)</f>
        <v>1</v>
      </c>
      <c r="Q494" t="b">
        <f>AND(N494=1,O494=0,P494=0)</f>
        <v>0</v>
      </c>
      <c r="R494" s="8" t="b">
        <f>IF(O494=1,(I494-H494)*10000)</f>
        <v>0</v>
      </c>
      <c r="S494" s="8">
        <f>IF(P494=1,(J494-H494)*10000)</f>
        <v>-192.12000000000006</v>
      </c>
      <c r="T494" s="8" t="b">
        <f>IF(Q494=1,(F494-H494)*10000)</f>
        <v>0</v>
      </c>
      <c r="U494" t="b">
        <f>AND(K494&lt;C494,K494&gt;D494)</f>
        <v>1</v>
      </c>
      <c r="V494" t="b">
        <f>AND(U494=1,L494&gt;D494)</f>
        <v>1</v>
      </c>
      <c r="W494" t="b">
        <f>AND(V494=0,U494=1,M494&lt;C494)</f>
        <v>0</v>
      </c>
      <c r="X494" t="b">
        <f>AND(U494=1,V494=0,W494=0)</f>
        <v>0</v>
      </c>
      <c r="Y494" s="8">
        <f>IF(V494=1,(K494-L494)*10000)</f>
        <v>101.05999999999949</v>
      </c>
      <c r="Z494" s="8" t="b">
        <f>IF(W494=1,(H494-M494)*10000)</f>
        <v>0</v>
      </c>
      <c r="AA494" s="8" t="b">
        <f>IF(X494=1,(K494-F494)*10000)</f>
        <v>0</v>
      </c>
    </row>
    <row r="495" spans="1:27" ht="12.75">
      <c r="A495" s="7">
        <v>39766</v>
      </c>
      <c r="B495" s="1">
        <v>1.4832</v>
      </c>
      <c r="C495" s="1">
        <v>1.4956</v>
      </c>
      <c r="D495" s="1">
        <v>1.4655</v>
      </c>
      <c r="E495" s="1">
        <f>C495-D495</f>
        <v>0.030100000000000016</v>
      </c>
      <c r="F495" s="1">
        <v>1.4737</v>
      </c>
      <c r="G495" s="13">
        <f>E494*$G$8</f>
        <v>0.006727000000000016</v>
      </c>
      <c r="H495" s="14">
        <f>F494+G495</f>
        <v>1.489527</v>
      </c>
      <c r="I495" s="15">
        <f>H495+G495</f>
        <v>1.496254</v>
      </c>
      <c r="J495" s="16">
        <f>K495+0.001</f>
        <v>1.477073</v>
      </c>
      <c r="K495" s="17">
        <f>F494-G495</f>
        <v>1.4760730000000002</v>
      </c>
      <c r="L495" s="18">
        <f>K495-G495</f>
        <v>1.4693460000000003</v>
      </c>
      <c r="M495" s="19">
        <f>H495-0.001</f>
        <v>1.4885270000000002</v>
      </c>
      <c r="N495" t="b">
        <f>AND(H495&gt;D495,H495&lt;C495)</f>
        <v>1</v>
      </c>
      <c r="O495" t="b">
        <f>AND(N495=1,I495&lt;C495)</f>
        <v>0</v>
      </c>
      <c r="P495" t="b">
        <f>AND(N495=1,O495=0,J495&lt;C495)</f>
        <v>1</v>
      </c>
      <c r="Q495" t="b">
        <f>AND(N495=1,O495=0,P495=0)</f>
        <v>0</v>
      </c>
      <c r="R495" s="8" t="b">
        <f>IF(O495=1,(I495-H495)*10000)</f>
        <v>0</v>
      </c>
      <c r="S495" s="8">
        <f>IF(P495=1,(J495-H495)*10000)</f>
        <v>-124.53999999999965</v>
      </c>
      <c r="T495" s="8" t="b">
        <f>IF(Q495=1,(F495-H495)*10000)</f>
        <v>0</v>
      </c>
      <c r="U495" t="b">
        <f>AND(K495&lt;C495,K495&gt;D495)</f>
        <v>1</v>
      </c>
      <c r="V495" t="b">
        <f>AND(U495=1,L495&gt;D495)</f>
        <v>1</v>
      </c>
      <c r="W495" t="b">
        <f>AND(V495=0,U495=1,M495&lt;C495)</f>
        <v>0</v>
      </c>
      <c r="X495" t="b">
        <f>AND(U495=1,V495=0,W495=0)</f>
        <v>0</v>
      </c>
      <c r="Y495" s="8">
        <f>IF(V495=1,(K495-L495)*10000)</f>
        <v>67.26999999999927</v>
      </c>
      <c r="Z495" s="8" t="b">
        <f>IF(W495=1,(H495-M495)*10000)</f>
        <v>0</v>
      </c>
      <c r="AA495" s="8" t="b">
        <f>IF(X495=1,(K495-F495)*10000)</f>
        <v>0</v>
      </c>
    </row>
    <row r="496" spans="1:27" ht="12.75">
      <c r="A496" s="7">
        <v>39769</v>
      </c>
      <c r="B496" s="1">
        <v>1.4671</v>
      </c>
      <c r="C496" s="1">
        <v>1.5082</v>
      </c>
      <c r="D496" s="1">
        <v>1.4656</v>
      </c>
      <c r="E496" s="1">
        <f>C496-D496</f>
        <v>0.04259999999999997</v>
      </c>
      <c r="F496" s="1">
        <v>1.4951</v>
      </c>
      <c r="G496" s="13">
        <f>E495*$G$8</f>
        <v>0.004665500000000002</v>
      </c>
      <c r="H496" s="14">
        <f>F495+G496</f>
        <v>1.4783655</v>
      </c>
      <c r="I496" s="15">
        <f>H496+G496</f>
        <v>1.483031</v>
      </c>
      <c r="J496" s="16">
        <f>K496+0.001</f>
        <v>1.4700345</v>
      </c>
      <c r="K496" s="17">
        <f>F495-G496</f>
        <v>1.4690345</v>
      </c>
      <c r="L496" s="18">
        <f>K496-G496</f>
        <v>1.464369</v>
      </c>
      <c r="M496" s="19">
        <f>H496-0.001</f>
        <v>1.4773655</v>
      </c>
      <c r="N496" t="b">
        <f>AND(H496&gt;D496,H496&lt;C496)</f>
        <v>1</v>
      </c>
      <c r="O496" t="b">
        <f>AND(N496=1,I496&lt;C496)</f>
        <v>1</v>
      </c>
      <c r="P496" t="b">
        <f>AND(N496=1,O496=0,J496&lt;C496)</f>
        <v>0</v>
      </c>
      <c r="Q496" t="b">
        <f>AND(N496=1,O496=0,P496=0)</f>
        <v>0</v>
      </c>
      <c r="R496" s="8">
        <f>IF(O496=1,(I496-H496)*10000)</f>
        <v>46.65499999999989</v>
      </c>
      <c r="S496" s="8" t="b">
        <f>IF(P496=1,(J496-H496)*10000)</f>
        <v>0</v>
      </c>
      <c r="T496" s="8" t="b">
        <f>IF(Q496=1,(F496-H496)*10000)</f>
        <v>0</v>
      </c>
      <c r="U496" t="b">
        <f>AND(K496&lt;C496,K496&gt;D496)</f>
        <v>1</v>
      </c>
      <c r="V496" t="b">
        <f>AND(U496=1,L496&gt;D496)</f>
        <v>0</v>
      </c>
      <c r="W496" t="b">
        <f>AND(V496=0,U496=1,M496&lt;C496)</f>
        <v>1</v>
      </c>
      <c r="X496" t="b">
        <f>AND(U496=1,V496=0,W496=0)</f>
        <v>0</v>
      </c>
      <c r="Y496" s="8" t="b">
        <f>IF(V496=1,(K496-L496)*10000)</f>
        <v>0</v>
      </c>
      <c r="Z496" s="8">
        <f>IF(W496=1,(H496-M496)*10000)</f>
        <v>9.999999999998899</v>
      </c>
      <c r="AA496" s="8" t="b">
        <f>IF(X496=1,(K496-F496)*10000)</f>
        <v>0</v>
      </c>
    </row>
    <row r="497" spans="1:27" ht="12.75">
      <c r="A497" s="7">
        <v>39770</v>
      </c>
      <c r="B497" s="1">
        <v>1.4952</v>
      </c>
      <c r="C497" s="1">
        <v>1.509</v>
      </c>
      <c r="D497" s="1">
        <v>1.4899</v>
      </c>
      <c r="E497" s="1">
        <f>C497-D497</f>
        <v>0.019099999999999895</v>
      </c>
      <c r="F497" s="1">
        <v>1.4975</v>
      </c>
      <c r="G497" s="13">
        <f>E496*$G$8</f>
        <v>0.006602999999999995</v>
      </c>
      <c r="H497" s="14">
        <f>F496+G497</f>
        <v>1.501703</v>
      </c>
      <c r="I497" s="15">
        <f>H497+G497</f>
        <v>1.508306</v>
      </c>
      <c r="J497" s="16">
        <f>K497+0.001</f>
        <v>1.489497</v>
      </c>
      <c r="K497" s="17">
        <f>F496-G497</f>
        <v>1.4884970000000002</v>
      </c>
      <c r="L497" s="18">
        <f>K497-G497</f>
        <v>1.4818940000000003</v>
      </c>
      <c r="M497" s="19">
        <f>H497-0.001</f>
        <v>1.5007030000000001</v>
      </c>
      <c r="N497" t="b">
        <f>AND(H497&gt;D497,H497&lt;C497)</f>
        <v>1</v>
      </c>
      <c r="O497" t="b">
        <f>AND(N497=1,I497&lt;C497)</f>
        <v>1</v>
      </c>
      <c r="P497" t="b">
        <f>AND(N497=1,O497=0,J497&lt;C497)</f>
        <v>0</v>
      </c>
      <c r="Q497" t="b">
        <f>AND(N497=1,O497=0,P497=0)</f>
        <v>0</v>
      </c>
      <c r="R497" s="8">
        <f>IF(O497=1,(I497-H497)*10000)</f>
        <v>66.02999999999915</v>
      </c>
      <c r="S497" s="8" t="b">
        <f>IF(P497=1,(J497-H497)*10000)</f>
        <v>0</v>
      </c>
      <c r="T497" s="8" t="b">
        <f>IF(Q497=1,(F497-H497)*10000)</f>
        <v>0</v>
      </c>
      <c r="U497" t="b">
        <f>AND(K497&lt;C497,K497&gt;D497)</f>
        <v>0</v>
      </c>
      <c r="V497" t="b">
        <f>AND(U497=1,L497&gt;D497)</f>
        <v>0</v>
      </c>
      <c r="W497" t="b">
        <f>AND(V497=0,U497=1,M497&lt;C497)</f>
        <v>0</v>
      </c>
      <c r="X497" t="b">
        <f>AND(U497=1,V497=0,W497=0)</f>
        <v>0</v>
      </c>
      <c r="Y497" s="8" t="b">
        <f>IF(V497=1,(K497-L497)*10000)</f>
        <v>0</v>
      </c>
      <c r="Z497" s="8" t="b">
        <f>IF(W497=1,(H497-M497)*10000)</f>
        <v>0</v>
      </c>
      <c r="AA497" s="8" t="b">
        <f>IF(X497=1,(K497-F497)*10000)</f>
        <v>0</v>
      </c>
    </row>
    <row r="498" spans="1:27" ht="12.75">
      <c r="A498" s="7">
        <v>39771</v>
      </c>
      <c r="B498" s="1">
        <v>1.4971</v>
      </c>
      <c r="C498" s="1">
        <v>1.5247000000000002</v>
      </c>
      <c r="D498" s="1">
        <v>1.4901</v>
      </c>
      <c r="E498" s="1">
        <f>C498-D498</f>
        <v>0.034600000000000186</v>
      </c>
      <c r="F498" s="1">
        <v>1.4958</v>
      </c>
      <c r="G498" s="13">
        <f>E497*$G$8</f>
        <v>0.0029604999999999835</v>
      </c>
      <c r="H498" s="14">
        <f>F497+G498</f>
        <v>1.5004605</v>
      </c>
      <c r="I498" s="15">
        <f>H498+G498</f>
        <v>1.503421</v>
      </c>
      <c r="J498" s="16">
        <f>K498+0.001</f>
        <v>1.4955395</v>
      </c>
      <c r="K498" s="17">
        <f>F497-G498</f>
        <v>1.4945395000000001</v>
      </c>
      <c r="L498" s="18">
        <f>K498-G498</f>
        <v>1.4915790000000002</v>
      </c>
      <c r="M498" s="19">
        <f>H498-0.001</f>
        <v>1.4994605</v>
      </c>
      <c r="N498" t="b">
        <f>AND(H498&gt;D498,H498&lt;C498)</f>
        <v>1</v>
      </c>
      <c r="O498" t="b">
        <f>AND(N498=1,I498&lt;C498)</f>
        <v>1</v>
      </c>
      <c r="P498" t="b">
        <f>AND(N498=1,O498=0,J498&lt;C498)</f>
        <v>0</v>
      </c>
      <c r="Q498" t="b">
        <f>AND(N498=1,O498=0,P498=0)</f>
        <v>0</v>
      </c>
      <c r="R498" s="8">
        <f>IF(O498=1,(I498-H498)*10000)</f>
        <v>29.604999999999215</v>
      </c>
      <c r="S498" s="8" t="b">
        <f>IF(P498=1,(J498-H498)*10000)</f>
        <v>0</v>
      </c>
      <c r="T498" s="8" t="b">
        <f>IF(Q498=1,(F498-H498)*10000)</f>
        <v>0</v>
      </c>
      <c r="U498" t="b">
        <f>AND(K498&lt;C498,K498&gt;D498)</f>
        <v>1</v>
      </c>
      <c r="V498" t="b">
        <f>AND(U498=1,L498&gt;D498)</f>
        <v>1</v>
      </c>
      <c r="W498" t="b">
        <f>AND(V498=0,U498=1,M498&lt;C498)</f>
        <v>0</v>
      </c>
      <c r="X498" t="b">
        <f>AND(U498=1,V498=0,W498=0)</f>
        <v>0</v>
      </c>
      <c r="Y498" s="8">
        <f>IF(V498=1,(K498-L498)*10000)</f>
        <v>29.604999999999215</v>
      </c>
      <c r="Z498" s="8" t="b">
        <f>IF(W498=1,(H498-M498)*10000)</f>
        <v>0</v>
      </c>
      <c r="AA498" s="8" t="b">
        <f>IF(X498=1,(K498-F498)*10000)</f>
        <v>0</v>
      </c>
    </row>
    <row r="499" spans="1:27" ht="12.75">
      <c r="A499" s="7">
        <v>39772</v>
      </c>
      <c r="B499" s="1">
        <v>1.4959</v>
      </c>
      <c r="C499" s="1">
        <v>1.4993</v>
      </c>
      <c r="D499" s="1">
        <v>1.4711</v>
      </c>
      <c r="E499" s="1">
        <f>C499-D499</f>
        <v>0.028200000000000003</v>
      </c>
      <c r="F499" s="1">
        <v>1.4736</v>
      </c>
      <c r="G499" s="13">
        <f>E498*$G$8</f>
        <v>0.005363000000000029</v>
      </c>
      <c r="H499" s="14">
        <f>F498+G499</f>
        <v>1.501163</v>
      </c>
      <c r="I499" s="15">
        <f>H499+G499</f>
        <v>1.506526</v>
      </c>
      <c r="J499" s="16">
        <f>K499+0.001</f>
        <v>1.491437</v>
      </c>
      <c r="K499" s="17">
        <f>F498-G499</f>
        <v>1.490437</v>
      </c>
      <c r="L499" s="18">
        <f>K499-G499</f>
        <v>1.485074</v>
      </c>
      <c r="M499" s="19">
        <f>H499-0.001</f>
        <v>1.5001630000000001</v>
      </c>
      <c r="N499" t="b">
        <f>AND(H499&gt;D499,H499&lt;C499)</f>
        <v>0</v>
      </c>
      <c r="O499" t="b">
        <f>AND(N499=1,I499&lt;C499)</f>
        <v>0</v>
      </c>
      <c r="P499" t="b">
        <f>AND(N499=1,O499=0,J499&lt;C499)</f>
        <v>0</v>
      </c>
      <c r="Q499" t="b">
        <f>AND(N499=1,O499=0,P499=0)</f>
        <v>0</v>
      </c>
      <c r="R499" s="8" t="b">
        <f>IF(O499=1,(I499-H499)*10000)</f>
        <v>0</v>
      </c>
      <c r="S499" s="8" t="b">
        <f>IF(P499=1,(J499-H499)*10000)</f>
        <v>0</v>
      </c>
      <c r="T499" s="8" t="b">
        <f>IF(Q499=1,(F499-H499)*10000)</f>
        <v>0</v>
      </c>
      <c r="U499" t="b">
        <f>AND(K499&lt;C499,K499&gt;D499)</f>
        <v>1</v>
      </c>
      <c r="V499" t="b">
        <f>AND(U499=1,L499&gt;D499)</f>
        <v>1</v>
      </c>
      <c r="W499" t="b">
        <f>AND(V499=0,U499=1,M499&lt;C499)</f>
        <v>0</v>
      </c>
      <c r="X499" t="b">
        <f>AND(U499=1,V499=0,W499=0)</f>
        <v>0</v>
      </c>
      <c r="Y499" s="8">
        <f>IF(V499=1,(K499-L499)*10000)</f>
        <v>53.63000000000007</v>
      </c>
      <c r="Z499" s="8" t="b">
        <f>IF(W499=1,(H499-M499)*10000)</f>
        <v>0</v>
      </c>
      <c r="AA499" s="8" t="b">
        <f>IF(X499=1,(K499-F499)*10000)</f>
        <v>0</v>
      </c>
    </row>
    <row r="500" spans="1:27" ht="12.75">
      <c r="A500" s="7">
        <v>39773</v>
      </c>
      <c r="B500" s="1">
        <v>1.4738</v>
      </c>
      <c r="C500" s="1">
        <v>1.5061</v>
      </c>
      <c r="D500" s="1">
        <v>1.4704000000000002</v>
      </c>
      <c r="E500" s="1">
        <f>C500-D500</f>
        <v>0.03569999999999984</v>
      </c>
      <c r="F500" s="1">
        <v>1.4922</v>
      </c>
      <c r="G500" s="13">
        <f>E499*$G$8</f>
        <v>0.004371000000000001</v>
      </c>
      <c r="H500" s="14">
        <f>F499+G500</f>
        <v>1.477971</v>
      </c>
      <c r="I500" s="15">
        <f>H500+G500</f>
        <v>1.4823419999999998</v>
      </c>
      <c r="J500" s="16">
        <f>K500+0.001</f>
        <v>1.470229</v>
      </c>
      <c r="K500" s="17">
        <f>F499-G500</f>
        <v>1.4692290000000001</v>
      </c>
      <c r="L500" s="18">
        <f>K500-G500</f>
        <v>1.4648580000000002</v>
      </c>
      <c r="M500" s="19">
        <f>H500-0.001</f>
        <v>1.476971</v>
      </c>
      <c r="N500" t="b">
        <f>AND(H500&gt;D500,H500&lt;C500)</f>
        <v>1</v>
      </c>
      <c r="O500" t="b">
        <f>AND(N500=1,I500&lt;C500)</f>
        <v>1</v>
      </c>
      <c r="P500" t="b">
        <f>AND(N500=1,O500=0,J500&lt;C500)</f>
        <v>0</v>
      </c>
      <c r="Q500" t="b">
        <f>AND(N500=1,O500=0,P500=0)</f>
        <v>0</v>
      </c>
      <c r="R500" s="8">
        <f>IF(O500=1,(I500-H500)*10000)</f>
        <v>43.70999999999903</v>
      </c>
      <c r="S500" s="8" t="b">
        <f>IF(P500=1,(J500-H500)*10000)</f>
        <v>0</v>
      </c>
      <c r="T500" s="8" t="b">
        <f>IF(Q500=1,(F500-H500)*10000)</f>
        <v>0</v>
      </c>
      <c r="U500" t="b">
        <f>AND(K500&lt;C500,K500&gt;D500)</f>
        <v>0</v>
      </c>
      <c r="V500" t="b">
        <f>AND(U500=1,L500&gt;D500)</f>
        <v>0</v>
      </c>
      <c r="W500" t="b">
        <f>AND(V500=0,U500=1,M500&lt;C500)</f>
        <v>0</v>
      </c>
      <c r="X500" t="b">
        <f>AND(U500=1,V500=0,W500=0)</f>
        <v>0</v>
      </c>
      <c r="Y500" s="8" t="b">
        <f>IF(V500=1,(K500-L500)*10000)</f>
        <v>0</v>
      </c>
      <c r="Z500" s="8" t="b">
        <f>IF(W500=1,(H500-M500)*10000)</f>
        <v>0</v>
      </c>
      <c r="AA500" s="8" t="b">
        <f>IF(X500=1,(K500-F500)*10000)</f>
        <v>0</v>
      </c>
    </row>
    <row r="501" spans="1:27" ht="12.75">
      <c r="A501" s="7">
        <v>39776</v>
      </c>
      <c r="B501" s="1">
        <v>1.4957</v>
      </c>
      <c r="C501" s="1">
        <v>1.5188000000000001</v>
      </c>
      <c r="D501" s="1">
        <v>1.4841</v>
      </c>
      <c r="E501" s="1">
        <f>C501-D501</f>
        <v>0.034700000000000175</v>
      </c>
      <c r="F501" s="1">
        <v>1.5183</v>
      </c>
      <c r="G501" s="13">
        <f>E500*$G$8</f>
        <v>0.005533499999999976</v>
      </c>
      <c r="H501" s="14">
        <f>F500+G501</f>
        <v>1.4977335</v>
      </c>
      <c r="I501" s="15">
        <f>H501+G501</f>
        <v>1.5032670000000001</v>
      </c>
      <c r="J501" s="16">
        <f>K501+0.001</f>
        <v>1.4876664999999998</v>
      </c>
      <c r="K501" s="17">
        <f>F500-G501</f>
        <v>1.4866665</v>
      </c>
      <c r="L501" s="18">
        <f>K501-G501</f>
        <v>1.4811329999999998</v>
      </c>
      <c r="M501" s="19">
        <f>H501-0.001</f>
        <v>1.4967335000000002</v>
      </c>
      <c r="N501" t="b">
        <f>AND(H501&gt;D501,H501&lt;C501)</f>
        <v>1</v>
      </c>
      <c r="O501" t="b">
        <f>AND(N501=1,I501&lt;C501)</f>
        <v>1</v>
      </c>
      <c r="P501" t="b">
        <f>AND(N501=1,O501=0,J501&lt;C501)</f>
        <v>0</v>
      </c>
      <c r="Q501" t="b">
        <f>AND(N501=1,O501=0,P501=0)</f>
        <v>0</v>
      </c>
      <c r="R501" s="8">
        <f>IF(O501=1,(I501-H501)*10000)</f>
        <v>55.335000000000804</v>
      </c>
      <c r="S501" s="8" t="b">
        <f>IF(P501=1,(J501-H501)*10000)</f>
        <v>0</v>
      </c>
      <c r="T501" s="8" t="b">
        <f>IF(Q501=1,(F501-H501)*10000)</f>
        <v>0</v>
      </c>
      <c r="U501" t="b">
        <f>AND(K501&lt;C501,K501&gt;D501)</f>
        <v>1</v>
      </c>
      <c r="V501" t="b">
        <f>AND(U501=1,L501&gt;D501)</f>
        <v>0</v>
      </c>
      <c r="W501" t="b">
        <f>AND(V501=0,U501=1,M501&lt;C501)</f>
        <v>1</v>
      </c>
      <c r="X501" t="b">
        <f>AND(U501=1,V501=0,W501=0)</f>
        <v>0</v>
      </c>
      <c r="Y501" s="8" t="b">
        <f>IF(V501=1,(K501-L501)*10000)</f>
        <v>0</v>
      </c>
      <c r="Z501" s="8">
        <f>IF(W501=1,(H501-M501)*10000)</f>
        <v>9.999999999998899</v>
      </c>
      <c r="AA501" s="8" t="b">
        <f>IF(X501=1,(K501-F501)*10000)</f>
        <v>0</v>
      </c>
    </row>
    <row r="502" spans="1:27" ht="12.75">
      <c r="A502" s="7">
        <v>39777</v>
      </c>
      <c r="B502" s="1">
        <v>1.5181</v>
      </c>
      <c r="C502" s="1">
        <v>1.5533000000000001</v>
      </c>
      <c r="D502" s="1">
        <v>1.498</v>
      </c>
      <c r="E502" s="1">
        <f>C502-D502</f>
        <v>0.05530000000000013</v>
      </c>
      <c r="F502" s="1">
        <v>1.5453000000000001</v>
      </c>
      <c r="G502" s="13">
        <f>E501*$G$8</f>
        <v>0.005378500000000027</v>
      </c>
      <c r="H502" s="14">
        <f>F501+G502</f>
        <v>1.5236785</v>
      </c>
      <c r="I502" s="15">
        <f>H502+G502</f>
        <v>1.5290569999999999</v>
      </c>
      <c r="J502" s="16">
        <f>K502+0.001</f>
        <v>1.5139215</v>
      </c>
      <c r="K502" s="17">
        <f>F501-G502</f>
        <v>1.5129215</v>
      </c>
      <c r="L502" s="18">
        <f>K502-G502</f>
        <v>1.507543</v>
      </c>
      <c r="M502" s="19">
        <f>H502-0.001</f>
        <v>1.5226785</v>
      </c>
      <c r="N502" t="b">
        <f>AND(H502&gt;D502,H502&lt;C502)</f>
        <v>1</v>
      </c>
      <c r="O502" t="b">
        <f>AND(N502=1,I502&lt;C502)</f>
        <v>1</v>
      </c>
      <c r="P502" t="b">
        <f>AND(N502=1,O502=0,J502&lt;C502)</f>
        <v>0</v>
      </c>
      <c r="Q502" t="b">
        <f>AND(N502=1,O502=0,P502=0)</f>
        <v>0</v>
      </c>
      <c r="R502" s="8">
        <f>IF(O502=1,(I502-H502)*10000)</f>
        <v>53.78499999999953</v>
      </c>
      <c r="S502" s="8" t="b">
        <f>IF(P502=1,(J502-H502)*10000)</f>
        <v>0</v>
      </c>
      <c r="T502" s="8" t="b">
        <f>IF(Q502=1,(F502-H502)*10000)</f>
        <v>0</v>
      </c>
      <c r="U502" t="b">
        <f>AND(K502&lt;C502,K502&gt;D502)</f>
        <v>1</v>
      </c>
      <c r="V502" t="b">
        <f>AND(U502=1,L502&gt;D502)</f>
        <v>1</v>
      </c>
      <c r="W502" t="b">
        <f>AND(V502=0,U502=1,M502&lt;C502)</f>
        <v>0</v>
      </c>
      <c r="X502" t="b">
        <f>AND(U502=1,V502=0,W502=0)</f>
        <v>0</v>
      </c>
      <c r="Y502" s="8">
        <f>IF(V502=1,(K502-L502)*10000)</f>
        <v>53.78499999999953</v>
      </c>
      <c r="Z502" s="8" t="b">
        <f>IF(W502=1,(H502-M502)*10000)</f>
        <v>0</v>
      </c>
      <c r="AA502" s="8" t="b">
        <f>IF(X502=1,(K502-F502)*10000)</f>
        <v>0</v>
      </c>
    </row>
    <row r="503" spans="1:27" ht="12.75">
      <c r="A503" s="7">
        <v>39778</v>
      </c>
      <c r="B503" s="1">
        <v>1.5453000000000001</v>
      </c>
      <c r="C503" s="1">
        <v>1.5453000000000001</v>
      </c>
      <c r="D503" s="1">
        <v>1.5177</v>
      </c>
      <c r="E503" s="1">
        <f>C503-D503</f>
        <v>0.02760000000000007</v>
      </c>
      <c r="F503" s="1">
        <v>1.5342</v>
      </c>
      <c r="G503" s="13">
        <f>E502*$G$8</f>
        <v>0.00857150000000002</v>
      </c>
      <c r="H503" s="14">
        <f>F502+G503</f>
        <v>1.5538715</v>
      </c>
      <c r="I503" s="15">
        <f>H503+G503</f>
        <v>1.562443</v>
      </c>
      <c r="J503" s="16">
        <f>K503+0.001</f>
        <v>1.5377285</v>
      </c>
      <c r="K503" s="17">
        <f>F502-G503</f>
        <v>1.5367285000000002</v>
      </c>
      <c r="L503" s="18">
        <f>K503-G503</f>
        <v>1.5281570000000002</v>
      </c>
      <c r="M503" s="19">
        <f>H503-0.001</f>
        <v>1.5528715000000002</v>
      </c>
      <c r="N503" t="b">
        <f>AND(H503&gt;D503,H503&lt;C503)</f>
        <v>0</v>
      </c>
      <c r="O503" t="b">
        <f>AND(N503=1,I503&lt;C503)</f>
        <v>0</v>
      </c>
      <c r="P503" t="b">
        <f>AND(N503=1,O503=0,J503&lt;C503)</f>
        <v>0</v>
      </c>
      <c r="Q503" t="b">
        <f>AND(N503=1,O503=0,P503=0)</f>
        <v>0</v>
      </c>
      <c r="R503" s="8" t="b">
        <f>IF(O503=1,(I503-H503)*10000)</f>
        <v>0</v>
      </c>
      <c r="S503" s="8" t="b">
        <f>IF(P503=1,(J503-H503)*10000)</f>
        <v>0</v>
      </c>
      <c r="T503" s="8" t="b">
        <f>IF(Q503=1,(F503-H503)*10000)</f>
        <v>0</v>
      </c>
      <c r="U503" t="b">
        <f>AND(K503&lt;C503,K503&gt;D503)</f>
        <v>1</v>
      </c>
      <c r="V503" t="b">
        <f>AND(U503=1,L503&gt;D503)</f>
        <v>1</v>
      </c>
      <c r="W503" t="b">
        <f>AND(V503=0,U503=1,M503&lt;C503)</f>
        <v>0</v>
      </c>
      <c r="X503" t="b">
        <f>AND(U503=1,V503=0,W503=0)</f>
        <v>0</v>
      </c>
      <c r="Y503" s="8">
        <f>IF(V503=1,(K503-L503)*10000)</f>
        <v>85.71499999999955</v>
      </c>
      <c r="Z503" s="8" t="b">
        <f>IF(W503=1,(H503-M503)*10000)</f>
        <v>0</v>
      </c>
      <c r="AA503" s="8" t="b">
        <f>IF(X503=1,(K503-F503)*10000)</f>
        <v>0</v>
      </c>
    </row>
    <row r="504" spans="1:27" ht="12.75">
      <c r="A504" s="7">
        <v>39779</v>
      </c>
      <c r="B504" s="1">
        <v>1.534</v>
      </c>
      <c r="C504" s="1">
        <v>1.5510000000000002</v>
      </c>
      <c r="D504" s="1">
        <v>1.5312999999999999</v>
      </c>
      <c r="E504" s="1">
        <f>C504-D504</f>
        <v>0.019700000000000273</v>
      </c>
      <c r="F504" s="1">
        <v>1.5393</v>
      </c>
      <c r="G504" s="13">
        <f>E503*$G$8</f>
        <v>0.004278000000000011</v>
      </c>
      <c r="H504" s="14">
        <f>F503+G504</f>
        <v>1.538478</v>
      </c>
      <c r="I504" s="15">
        <f>H504+G504</f>
        <v>1.542756</v>
      </c>
      <c r="J504" s="16">
        <f>K504+0.001</f>
        <v>1.530922</v>
      </c>
      <c r="K504" s="17">
        <f>F503-G504</f>
        <v>1.529922</v>
      </c>
      <c r="L504" s="18">
        <f>K504-G504</f>
        <v>1.525644</v>
      </c>
      <c r="M504" s="19">
        <f>H504-0.001</f>
        <v>1.5374780000000001</v>
      </c>
      <c r="N504" t="b">
        <f>AND(H504&gt;D504,H504&lt;C504)</f>
        <v>1</v>
      </c>
      <c r="O504" t="b">
        <f>AND(N504=1,I504&lt;C504)</f>
        <v>1</v>
      </c>
      <c r="P504" t="b">
        <f>AND(N504=1,O504=0,J504&lt;C504)</f>
        <v>0</v>
      </c>
      <c r="Q504" t="b">
        <f>AND(N504=1,O504=0,P504=0)</f>
        <v>0</v>
      </c>
      <c r="R504" s="8">
        <f>IF(O504=1,(I504-H504)*10000)</f>
        <v>42.780000000000044</v>
      </c>
      <c r="S504" s="8" t="b">
        <f>IF(P504=1,(J504-H504)*10000)</f>
        <v>0</v>
      </c>
      <c r="T504" s="8" t="b">
        <f>IF(Q504=1,(F504-H504)*10000)</f>
        <v>0</v>
      </c>
      <c r="U504" t="b">
        <f>AND(K504&lt;C504,K504&gt;D504)</f>
        <v>0</v>
      </c>
      <c r="V504" t="b">
        <f>AND(U504=1,L504&gt;D504)</f>
        <v>0</v>
      </c>
      <c r="W504" t="b">
        <f>AND(V504=0,U504=1,M504&lt;C504)</f>
        <v>0</v>
      </c>
      <c r="X504" t="b">
        <f>AND(U504=1,V504=0,W504=0)</f>
        <v>0</v>
      </c>
      <c r="Y504" s="8" t="b">
        <f>IF(V504=1,(K504-L504)*10000)</f>
        <v>0</v>
      </c>
      <c r="Z504" s="8" t="b">
        <f>IF(W504=1,(H504-M504)*10000)</f>
        <v>0</v>
      </c>
      <c r="AA504" s="8" t="b">
        <f>IF(X504=1,(K504-F504)*10000)</f>
        <v>0</v>
      </c>
    </row>
    <row r="505" spans="1:27" ht="12.75">
      <c r="A505" s="7">
        <v>39780</v>
      </c>
      <c r="B505" s="1">
        <v>1.5398</v>
      </c>
      <c r="C505" s="1">
        <v>1.5447000000000002</v>
      </c>
      <c r="D505" s="1">
        <v>1.5258</v>
      </c>
      <c r="E505" s="1">
        <f>C505-D505</f>
        <v>0.01890000000000014</v>
      </c>
      <c r="F505" s="1">
        <v>1.5368</v>
      </c>
      <c r="G505" s="13">
        <f>E504*$G$8</f>
        <v>0.0030535000000000423</v>
      </c>
      <c r="H505" s="14">
        <f>F504+G505</f>
        <v>1.5423535</v>
      </c>
      <c r="I505" s="15">
        <f>H505+G505</f>
        <v>1.545407</v>
      </c>
      <c r="J505" s="16">
        <f>K505+0.001</f>
        <v>1.5372464999999997</v>
      </c>
      <c r="K505" s="17">
        <f>F504-G505</f>
        <v>1.5362464999999998</v>
      </c>
      <c r="L505" s="18">
        <f>K505-G505</f>
        <v>1.5331929999999998</v>
      </c>
      <c r="M505" s="19">
        <f>H505-0.001</f>
        <v>1.5413535</v>
      </c>
      <c r="N505" t="b">
        <f>AND(H505&gt;D505,H505&lt;C505)</f>
        <v>1</v>
      </c>
      <c r="O505" t="b">
        <f>AND(N505=1,I505&lt;C505)</f>
        <v>0</v>
      </c>
      <c r="P505" t="b">
        <f>AND(N505=1,O505=0,J505&lt;C505)</f>
        <v>1</v>
      </c>
      <c r="Q505" t="b">
        <f>AND(N505=1,O505=0,P505=0)</f>
        <v>0</v>
      </c>
      <c r="R505" s="8" t="b">
        <f>IF(O505=1,(I505-H505)*10000)</f>
        <v>0</v>
      </c>
      <c r="S505" s="8">
        <f>IF(P505=1,(J505-H505)*10000)</f>
        <v>-51.07000000000195</v>
      </c>
      <c r="T505" s="8" t="b">
        <f>IF(Q505=1,(F505-H505)*10000)</f>
        <v>0</v>
      </c>
      <c r="U505" t="b">
        <f>AND(K505&lt;C505,K505&gt;D505)</f>
        <v>1</v>
      </c>
      <c r="V505" t="b">
        <f>AND(U505=1,L505&gt;D505)</f>
        <v>1</v>
      </c>
      <c r="W505" t="b">
        <f>AND(V505=0,U505=1,M505&lt;C505)</f>
        <v>0</v>
      </c>
      <c r="X505" t="b">
        <f>AND(U505=1,V505=0,W505=0)</f>
        <v>0</v>
      </c>
      <c r="Y505" s="8">
        <f>IF(V505=1,(K505-L505)*10000)</f>
        <v>30.535000000000423</v>
      </c>
      <c r="Z505" s="8" t="b">
        <f>IF(W505=1,(H505-M505)*10000)</f>
        <v>0</v>
      </c>
      <c r="AA505" s="8" t="b">
        <f>IF(X505=1,(K505-F505)*10000)</f>
        <v>0</v>
      </c>
    </row>
    <row r="506" spans="1:27" ht="12.75">
      <c r="A506" s="7">
        <v>39783</v>
      </c>
      <c r="B506" s="1">
        <v>1.5392000000000001</v>
      </c>
      <c r="C506" s="1">
        <v>1.5394999999999999</v>
      </c>
      <c r="D506" s="1">
        <v>1.4805000000000001</v>
      </c>
      <c r="E506" s="1">
        <f>C506-D506</f>
        <v>0.05899999999999972</v>
      </c>
      <c r="F506" s="1">
        <v>1.4883</v>
      </c>
      <c r="G506" s="13">
        <f>E505*$G$8</f>
        <v>0.0029295000000000215</v>
      </c>
      <c r="H506" s="14">
        <f>F505+G506</f>
        <v>1.5397295</v>
      </c>
      <c r="I506" s="15">
        <f>H506+G506</f>
        <v>1.542659</v>
      </c>
      <c r="J506" s="16">
        <f>K506+0.001</f>
        <v>1.5348704999999998</v>
      </c>
      <c r="K506" s="17">
        <f>F505-G506</f>
        <v>1.5338705</v>
      </c>
      <c r="L506" s="18">
        <f>K506-G506</f>
        <v>1.5309409999999999</v>
      </c>
      <c r="M506" s="19">
        <f>H506-0.001</f>
        <v>1.5387295</v>
      </c>
      <c r="N506" t="b">
        <f>AND(H506&gt;D506,H506&lt;C506)</f>
        <v>0</v>
      </c>
      <c r="O506" t="b">
        <f>AND(N506=1,I506&lt;C506)</f>
        <v>0</v>
      </c>
      <c r="P506" t="b">
        <f>AND(N506=1,O506=0,J506&lt;C506)</f>
        <v>0</v>
      </c>
      <c r="Q506" t="b">
        <f>AND(N506=1,O506=0,P506=0)</f>
        <v>0</v>
      </c>
      <c r="R506" s="8" t="b">
        <f>IF(O506=1,(I506-H506)*10000)</f>
        <v>0</v>
      </c>
      <c r="S506" s="8" t="b">
        <f>IF(P506=1,(J506-H506)*10000)</f>
        <v>0</v>
      </c>
      <c r="T506" s="8" t="b">
        <f>IF(Q506=1,(F506-H506)*10000)</f>
        <v>0</v>
      </c>
      <c r="U506" t="b">
        <f>AND(K506&lt;C506,K506&gt;D506)</f>
        <v>1</v>
      </c>
      <c r="V506" t="b">
        <f>AND(U506=1,L506&gt;D506)</f>
        <v>1</v>
      </c>
      <c r="W506" t="b">
        <f>AND(V506=0,U506=1,M506&lt;C506)</f>
        <v>0</v>
      </c>
      <c r="X506" t="b">
        <f>AND(U506=1,V506=0,W506=0)</f>
        <v>0</v>
      </c>
      <c r="Y506" s="8">
        <f>IF(V506=1,(K506-L506)*10000)</f>
        <v>29.295000000000293</v>
      </c>
      <c r="Z506" s="8" t="b">
        <f>IF(W506=1,(H506-M506)*10000)</f>
        <v>0</v>
      </c>
      <c r="AA506" s="8" t="b">
        <f>IF(X506=1,(K506-F506)*10000)</f>
        <v>0</v>
      </c>
    </row>
    <row r="507" spans="1:27" ht="12.75">
      <c r="A507" s="7">
        <v>39784</v>
      </c>
      <c r="B507" s="1">
        <v>1.4882</v>
      </c>
      <c r="C507" s="1">
        <v>1.5068000000000001</v>
      </c>
      <c r="D507" s="1">
        <v>1.4773</v>
      </c>
      <c r="E507" s="1">
        <f>C507-D507</f>
        <v>0.02950000000000008</v>
      </c>
      <c r="F507" s="1">
        <v>1.4919</v>
      </c>
      <c r="G507" s="13">
        <f>E506*$G$8</f>
        <v>0.009144999999999957</v>
      </c>
      <c r="H507" s="14">
        <f>F506+G507</f>
        <v>1.497445</v>
      </c>
      <c r="I507" s="15">
        <f>H507+G507</f>
        <v>1.5065899999999999</v>
      </c>
      <c r="J507" s="16">
        <f>K507+0.001</f>
        <v>1.4801549999999999</v>
      </c>
      <c r="K507" s="17">
        <f>F506-G507</f>
        <v>1.479155</v>
      </c>
      <c r="L507" s="18">
        <f>K507-G507</f>
        <v>1.47001</v>
      </c>
      <c r="M507" s="19">
        <f>H507-0.001</f>
        <v>1.496445</v>
      </c>
      <c r="N507" t="b">
        <f>AND(H507&gt;D507,H507&lt;C507)</f>
        <v>1</v>
      </c>
      <c r="O507" t="b">
        <f>AND(N507=1,I507&lt;C507)</f>
        <v>1</v>
      </c>
      <c r="P507" t="b">
        <f>AND(N507=1,O507=0,J507&lt;C507)</f>
        <v>0</v>
      </c>
      <c r="Q507" t="b">
        <f>AND(N507=1,O507=0,P507=0)</f>
        <v>0</v>
      </c>
      <c r="R507" s="8">
        <f>IF(O507=1,(I507-H507)*10000)</f>
        <v>91.44999999999959</v>
      </c>
      <c r="S507" s="8" t="b">
        <f>IF(P507=1,(J507-H507)*10000)</f>
        <v>0</v>
      </c>
      <c r="T507" s="8" t="b">
        <f>IF(Q507=1,(F507-H507)*10000)</f>
        <v>0</v>
      </c>
      <c r="U507" t="b">
        <f>AND(K507&lt;C507,K507&gt;D507)</f>
        <v>1</v>
      </c>
      <c r="V507" t="b">
        <f>AND(U507=1,L507&gt;D507)</f>
        <v>0</v>
      </c>
      <c r="W507" t="b">
        <f>AND(V507=0,U507=1,M507&lt;C507)</f>
        <v>1</v>
      </c>
      <c r="X507" t="b">
        <f>AND(U507=1,V507=0,W507=0)</f>
        <v>0</v>
      </c>
      <c r="Y507" s="8" t="b">
        <f>IF(V507=1,(K507-L507)*10000)</f>
        <v>0</v>
      </c>
      <c r="Z507" s="8">
        <f>IF(W507=1,(H507-M507)*10000)</f>
        <v>9.999999999998899</v>
      </c>
      <c r="AA507" s="8" t="b">
        <f>IF(X507=1,(K507-F507)*10000)</f>
        <v>0</v>
      </c>
    </row>
    <row r="508" spans="1:27" ht="12.75">
      <c r="A508" s="7">
        <v>39785</v>
      </c>
      <c r="B508" s="1">
        <v>1.4914</v>
      </c>
      <c r="C508" s="1">
        <v>1.4932</v>
      </c>
      <c r="D508" s="1">
        <v>1.4663</v>
      </c>
      <c r="E508" s="1">
        <f>C508-D508</f>
        <v>0.026900000000000146</v>
      </c>
      <c r="F508" s="1">
        <v>1.4776</v>
      </c>
      <c r="G508" s="13">
        <f>E507*$G$8</f>
        <v>0.004572500000000012</v>
      </c>
      <c r="H508" s="14">
        <f>F507+G508</f>
        <v>1.4964725</v>
      </c>
      <c r="I508" s="15">
        <f>H508+G508</f>
        <v>1.5010450000000002</v>
      </c>
      <c r="J508" s="16">
        <f>K508+0.001</f>
        <v>1.4883274999999998</v>
      </c>
      <c r="K508" s="17">
        <f>F507-G508</f>
        <v>1.4873275</v>
      </c>
      <c r="L508" s="18">
        <f>K508-G508</f>
        <v>1.4827549999999998</v>
      </c>
      <c r="M508" s="19">
        <f>H508-0.001</f>
        <v>1.4954725000000002</v>
      </c>
      <c r="N508" t="b">
        <f>AND(H508&gt;D508,H508&lt;C508)</f>
        <v>0</v>
      </c>
      <c r="O508" t="b">
        <f>AND(N508=1,I508&lt;C508)</f>
        <v>0</v>
      </c>
      <c r="P508" t="b">
        <f>AND(N508=1,O508=0,J508&lt;C508)</f>
        <v>0</v>
      </c>
      <c r="Q508" t="b">
        <f>AND(N508=1,O508=0,P508=0)</f>
        <v>0</v>
      </c>
      <c r="R508" s="8" t="b">
        <f>IF(O508=1,(I508-H508)*10000)</f>
        <v>0</v>
      </c>
      <c r="S508" s="8" t="b">
        <f>IF(P508=1,(J508-H508)*10000)</f>
        <v>0</v>
      </c>
      <c r="T508" s="8" t="b">
        <f>IF(Q508=1,(F508-H508)*10000)</f>
        <v>0</v>
      </c>
      <c r="U508" t="b">
        <f>AND(K508&lt;C508,K508&gt;D508)</f>
        <v>1</v>
      </c>
      <c r="V508" t="b">
        <f>AND(U508=1,L508&gt;D508)</f>
        <v>1</v>
      </c>
      <c r="W508" t="b">
        <f>AND(V508=0,U508=1,M508&lt;C508)</f>
        <v>0</v>
      </c>
      <c r="X508" t="b">
        <f>AND(U508=1,V508=0,W508=0)</f>
        <v>0</v>
      </c>
      <c r="Y508" s="8">
        <f>IF(V508=1,(K508-L508)*10000)</f>
        <v>45.725000000000904</v>
      </c>
      <c r="Z508" s="8" t="b">
        <f>IF(W508=1,(H508-M508)*10000)</f>
        <v>0</v>
      </c>
      <c r="AA508" s="8" t="b">
        <f>IF(X508=1,(K508-F508)*10000)</f>
        <v>0</v>
      </c>
    </row>
    <row r="509" spans="1:27" ht="12.75">
      <c r="A509" s="7">
        <v>39786</v>
      </c>
      <c r="B509" s="1">
        <v>1.4775</v>
      </c>
      <c r="C509" s="1">
        <v>1.4814</v>
      </c>
      <c r="D509" s="1">
        <v>1.4465</v>
      </c>
      <c r="E509" s="1">
        <f>C509-D509</f>
        <v>0.03490000000000015</v>
      </c>
      <c r="F509" s="1">
        <v>1.4686</v>
      </c>
      <c r="G509" s="13">
        <f>E508*$G$8</f>
        <v>0.004169500000000023</v>
      </c>
      <c r="H509" s="14">
        <f>F508+G509</f>
        <v>1.4817695</v>
      </c>
      <c r="I509" s="15">
        <f>H509+G509</f>
        <v>1.485939</v>
      </c>
      <c r="J509" s="16">
        <f>K509+0.001</f>
        <v>1.4744305</v>
      </c>
      <c r="K509" s="17">
        <f>F508-G509</f>
        <v>1.4734305</v>
      </c>
      <c r="L509" s="18">
        <f>K509-G509</f>
        <v>1.4692610000000002</v>
      </c>
      <c r="M509" s="19">
        <f>H509-0.001</f>
        <v>1.4807695</v>
      </c>
      <c r="N509" t="b">
        <f>AND(H509&gt;D509,H509&lt;C509)</f>
        <v>0</v>
      </c>
      <c r="O509" t="b">
        <f>AND(N509=1,I509&lt;C509)</f>
        <v>0</v>
      </c>
      <c r="P509" t="b">
        <f>AND(N509=1,O509=0,J509&lt;C509)</f>
        <v>0</v>
      </c>
      <c r="Q509" t="b">
        <f>AND(N509=1,O509=0,P509=0)</f>
        <v>0</v>
      </c>
      <c r="R509" s="8" t="b">
        <f>IF(O509=1,(I509-H509)*10000)</f>
        <v>0</v>
      </c>
      <c r="S509" s="8" t="b">
        <f>IF(P509=1,(J509-H509)*10000)</f>
        <v>0</v>
      </c>
      <c r="T509" s="8" t="b">
        <f>IF(Q509=1,(F509-H509)*10000)</f>
        <v>0</v>
      </c>
      <c r="U509" t="b">
        <f>AND(K509&lt;C509,K509&gt;D509)</f>
        <v>1</v>
      </c>
      <c r="V509" t="b">
        <f>AND(U509=1,L509&gt;D509)</f>
        <v>1</v>
      </c>
      <c r="W509" t="b">
        <f>AND(V509=0,U509=1,M509&lt;C509)</f>
        <v>0</v>
      </c>
      <c r="X509" t="b">
        <f>AND(U509=1,V509=0,W509=0)</f>
        <v>0</v>
      </c>
      <c r="Y509" s="8">
        <f>IF(V509=1,(K509-L509)*10000)</f>
        <v>41.69499999999937</v>
      </c>
      <c r="Z509" s="8" t="b">
        <f>IF(W509=1,(H509-M509)*10000)</f>
        <v>0</v>
      </c>
      <c r="AA509" s="8" t="b">
        <f>IF(X509=1,(K509-F509)*10000)</f>
        <v>0</v>
      </c>
    </row>
    <row r="510" spans="1:27" ht="12.75">
      <c r="A510" s="7">
        <v>39787</v>
      </c>
      <c r="B510" s="1">
        <v>1.4683000000000002</v>
      </c>
      <c r="C510" s="1">
        <v>1.4773</v>
      </c>
      <c r="D510" s="1">
        <v>1.4523000000000001</v>
      </c>
      <c r="E510" s="1">
        <f>C510-D510</f>
        <v>0.02499999999999991</v>
      </c>
      <c r="F510" s="1">
        <v>1.4684</v>
      </c>
      <c r="G510" s="13">
        <f>E509*$G$8</f>
        <v>0.005409500000000024</v>
      </c>
      <c r="H510" s="14">
        <f>F509+G510</f>
        <v>1.4740095</v>
      </c>
      <c r="I510" s="15">
        <f>H510+G510</f>
        <v>1.479419</v>
      </c>
      <c r="J510" s="16">
        <f>K510+0.001</f>
        <v>1.4641904999999997</v>
      </c>
      <c r="K510" s="17">
        <f>F509-G510</f>
        <v>1.4631904999999998</v>
      </c>
      <c r="L510" s="18">
        <f>K510-G510</f>
        <v>1.4577809999999998</v>
      </c>
      <c r="M510" s="19">
        <f>H510-0.001</f>
        <v>1.4730095</v>
      </c>
      <c r="N510" t="b">
        <f>AND(H510&gt;D510,H510&lt;C510)</f>
        <v>1</v>
      </c>
      <c r="O510" t="b">
        <f>AND(N510=1,I510&lt;C510)</f>
        <v>0</v>
      </c>
      <c r="P510" t="b">
        <f>AND(N510=1,O510=0,J510&lt;C510)</f>
        <v>1</v>
      </c>
      <c r="Q510" t="b">
        <f>AND(N510=1,O510=0,P510=0)</f>
        <v>0</v>
      </c>
      <c r="R510" s="8" t="b">
        <f>IF(O510=1,(I510-H510)*10000)</f>
        <v>0</v>
      </c>
      <c r="S510" s="8">
        <f>IF(P510=1,(J510-H510)*10000)</f>
        <v>-98.19000000000244</v>
      </c>
      <c r="T510" s="8" t="b">
        <f>IF(Q510=1,(F510-H510)*10000)</f>
        <v>0</v>
      </c>
      <c r="U510" t="b">
        <f>AND(K510&lt;C510,K510&gt;D510)</f>
        <v>1</v>
      </c>
      <c r="V510" t="b">
        <f>AND(U510=1,L510&gt;D510)</f>
        <v>1</v>
      </c>
      <c r="W510" t="b">
        <f>AND(V510=0,U510=1,M510&lt;C510)</f>
        <v>0</v>
      </c>
      <c r="X510" t="b">
        <f>AND(U510=1,V510=0,W510=0)</f>
        <v>0</v>
      </c>
      <c r="Y510" s="8">
        <f>IF(V510=1,(K510-L510)*10000)</f>
        <v>54.09500000000067</v>
      </c>
      <c r="Z510" s="8" t="b">
        <f>IF(W510=1,(H510-M510)*10000)</f>
        <v>0</v>
      </c>
      <c r="AA510" s="8" t="b">
        <f>IF(X510=1,(K510-F510)*10000)</f>
        <v>0</v>
      </c>
    </row>
    <row r="511" spans="1:27" ht="12.75">
      <c r="A511" s="7">
        <v>39790</v>
      </c>
      <c r="B511" s="1">
        <v>1.4723</v>
      </c>
      <c r="C511" s="1">
        <v>1.5047000000000001</v>
      </c>
      <c r="D511" s="1">
        <v>1.4679</v>
      </c>
      <c r="E511" s="1">
        <f>C511-D511</f>
        <v>0.036800000000000166</v>
      </c>
      <c r="F511" s="1">
        <v>1.4889999999999999</v>
      </c>
      <c r="G511" s="13">
        <f>E510*$G$8</f>
        <v>0.003874999999999986</v>
      </c>
      <c r="H511" s="14">
        <f>F510+G511</f>
        <v>1.472275</v>
      </c>
      <c r="I511" s="15">
        <f>H511+G511</f>
        <v>1.47615</v>
      </c>
      <c r="J511" s="16">
        <f>K511+0.001</f>
        <v>1.4655249999999997</v>
      </c>
      <c r="K511" s="17">
        <f>F510-G511</f>
        <v>1.4645249999999999</v>
      </c>
      <c r="L511" s="18">
        <f>K511-G511</f>
        <v>1.4606499999999998</v>
      </c>
      <c r="M511" s="19">
        <f>H511-0.001</f>
        <v>1.471275</v>
      </c>
      <c r="N511" t="b">
        <f>AND(H511&gt;D511,H511&lt;C511)</f>
        <v>1</v>
      </c>
      <c r="O511" t="b">
        <f>AND(N511=1,I511&lt;C511)</f>
        <v>1</v>
      </c>
      <c r="P511" t="b">
        <f>AND(N511=1,O511=0,J511&lt;C511)</f>
        <v>0</v>
      </c>
      <c r="Q511" t="b">
        <f>AND(N511=1,O511=0,P511=0)</f>
        <v>0</v>
      </c>
      <c r="R511" s="8">
        <f>IF(O511=1,(I511-H511)*10000)</f>
        <v>38.750000000000725</v>
      </c>
      <c r="S511" s="8" t="b">
        <f>IF(P511=1,(J511-H511)*10000)</f>
        <v>0</v>
      </c>
      <c r="T511" s="8" t="b">
        <f>IF(Q511=1,(F511-H511)*10000)</f>
        <v>0</v>
      </c>
      <c r="U511" t="b">
        <f>AND(K511&lt;C511,K511&gt;D511)</f>
        <v>0</v>
      </c>
      <c r="V511" t="b">
        <f>AND(U511=1,L511&gt;D511)</f>
        <v>0</v>
      </c>
      <c r="W511" t="b">
        <f>AND(V511=0,U511=1,M511&lt;C511)</f>
        <v>0</v>
      </c>
      <c r="X511" t="b">
        <f>AND(U511=1,V511=0,W511=0)</f>
        <v>0</v>
      </c>
      <c r="Y511" s="8" t="b">
        <f>IF(V511=1,(K511-L511)*10000)</f>
        <v>0</v>
      </c>
      <c r="Z511" s="8" t="b">
        <f>IF(W511=1,(H511-M511)*10000)</f>
        <v>0</v>
      </c>
      <c r="AA511" s="8" t="b">
        <f>IF(X511=1,(K511-F511)*10000)</f>
        <v>0</v>
      </c>
    </row>
    <row r="512" spans="1:27" ht="12.75">
      <c r="A512" s="7">
        <v>39791</v>
      </c>
      <c r="B512" s="1">
        <v>1.4888</v>
      </c>
      <c r="C512" s="1">
        <v>1.4898</v>
      </c>
      <c r="D512" s="1">
        <v>1.4679</v>
      </c>
      <c r="E512" s="1">
        <f>C512-D512</f>
        <v>0.02190000000000003</v>
      </c>
      <c r="F512" s="1">
        <v>1.4755</v>
      </c>
      <c r="G512" s="13">
        <f>E511*$G$8</f>
        <v>0.005704000000000026</v>
      </c>
      <c r="H512" s="14">
        <f>F511+G512</f>
        <v>1.4947039999999998</v>
      </c>
      <c r="I512" s="15">
        <f>H512+G512</f>
        <v>1.5004079999999997</v>
      </c>
      <c r="J512" s="16">
        <f>K512+0.001</f>
        <v>1.4842959999999998</v>
      </c>
      <c r="K512" s="17">
        <f>F511-G512</f>
        <v>1.483296</v>
      </c>
      <c r="L512" s="18">
        <f>K512-G512</f>
        <v>1.477592</v>
      </c>
      <c r="M512" s="19">
        <f>H512-0.001</f>
        <v>1.493704</v>
      </c>
      <c r="N512" t="b">
        <f>AND(H512&gt;D512,H512&lt;C512)</f>
        <v>0</v>
      </c>
      <c r="O512" t="b">
        <f>AND(N512=1,I512&lt;C512)</f>
        <v>0</v>
      </c>
      <c r="P512" t="b">
        <f>AND(N512=1,O512=0,J512&lt;C512)</f>
        <v>0</v>
      </c>
      <c r="Q512" t="b">
        <f>AND(N512=1,O512=0,P512=0)</f>
        <v>0</v>
      </c>
      <c r="R512" s="8" t="b">
        <f>IF(O512=1,(I512-H512)*10000)</f>
        <v>0</v>
      </c>
      <c r="S512" s="8" t="b">
        <f>IF(P512=1,(J512-H512)*10000)</f>
        <v>0</v>
      </c>
      <c r="T512" s="8" t="b">
        <f>IF(Q512=1,(F512-H512)*10000)</f>
        <v>0</v>
      </c>
      <c r="U512" t="b">
        <f>AND(K512&lt;C512,K512&gt;D512)</f>
        <v>1</v>
      </c>
      <c r="V512" t="b">
        <f>AND(U512=1,L512&gt;D512)</f>
        <v>1</v>
      </c>
      <c r="W512" t="b">
        <f>AND(V512=0,U512=1,M512&lt;C512)</f>
        <v>0</v>
      </c>
      <c r="X512" t="b">
        <f>AND(U512=1,V512=0,W512=0)</f>
        <v>0</v>
      </c>
      <c r="Y512" s="8">
        <f>IF(V512=1,(K512-L512)*10000)</f>
        <v>57.03999999999931</v>
      </c>
      <c r="Z512" s="8" t="b">
        <f>IF(W512=1,(H512-M512)*10000)</f>
        <v>0</v>
      </c>
      <c r="AA512" s="8" t="b">
        <f>IF(X512=1,(K512-F512)*10000)</f>
        <v>0</v>
      </c>
    </row>
    <row r="513" spans="1:27" ht="12.75">
      <c r="A513" s="7">
        <v>39792</v>
      </c>
      <c r="B513" s="1">
        <v>1.4754</v>
      </c>
      <c r="C513" s="1">
        <v>1.488</v>
      </c>
      <c r="D513" s="1">
        <v>1.4734</v>
      </c>
      <c r="E513" s="1">
        <f>C513-D513</f>
        <v>0.014599999999999946</v>
      </c>
      <c r="F513" s="1">
        <v>1.4799</v>
      </c>
      <c r="G513" s="13">
        <f>E512*$G$8</f>
        <v>0.0033945000000000047</v>
      </c>
      <c r="H513" s="14">
        <f>F512+G513</f>
        <v>1.4788945</v>
      </c>
      <c r="I513" s="15">
        <f>H513+G513</f>
        <v>1.482289</v>
      </c>
      <c r="J513" s="16">
        <f>K513+0.001</f>
        <v>1.4731055</v>
      </c>
      <c r="K513" s="17">
        <f>F512-G513</f>
        <v>1.4721055</v>
      </c>
      <c r="L513" s="18">
        <f>K513-G513</f>
        <v>1.468711</v>
      </c>
      <c r="M513" s="19">
        <f>H513-0.001</f>
        <v>1.4778945</v>
      </c>
      <c r="N513" t="b">
        <f>AND(H513&gt;D513,H513&lt;C513)</f>
        <v>1</v>
      </c>
      <c r="O513" t="b">
        <f>AND(N513=1,I513&lt;C513)</f>
        <v>1</v>
      </c>
      <c r="P513" t="b">
        <f>AND(N513=1,O513=0,J513&lt;C513)</f>
        <v>0</v>
      </c>
      <c r="Q513" t="b">
        <f>AND(N513=1,O513=0,P513=0)</f>
        <v>0</v>
      </c>
      <c r="R513" s="8">
        <f>IF(O513=1,(I513-H513)*10000)</f>
        <v>33.944999999999666</v>
      </c>
      <c r="S513" s="8" t="b">
        <f>IF(P513=1,(J513-H513)*10000)</f>
        <v>0</v>
      </c>
      <c r="T513" s="8" t="b">
        <f>IF(Q513=1,(F513-H513)*10000)</f>
        <v>0</v>
      </c>
      <c r="U513" t="b">
        <f>AND(K513&lt;C513,K513&gt;D513)</f>
        <v>0</v>
      </c>
      <c r="V513" t="b">
        <f>AND(U513=1,L513&gt;D513)</f>
        <v>0</v>
      </c>
      <c r="W513" t="b">
        <f>AND(V513=0,U513=1,M513&lt;C513)</f>
        <v>0</v>
      </c>
      <c r="X513" t="b">
        <f>AND(U513=1,V513=0,W513=0)</f>
        <v>0</v>
      </c>
      <c r="Y513" s="8" t="b">
        <f>IF(V513=1,(K513-L513)*10000)</f>
        <v>0</v>
      </c>
      <c r="Z513" s="8" t="b">
        <f>IF(W513=1,(H513-M513)*10000)</f>
        <v>0</v>
      </c>
      <c r="AA513" s="8" t="b">
        <f>IF(X513=1,(K513-F513)*10000)</f>
        <v>0</v>
      </c>
    </row>
    <row r="514" spans="1:27" ht="12.75">
      <c r="A514" s="7">
        <v>39793</v>
      </c>
      <c r="B514" s="1">
        <v>1.4797</v>
      </c>
      <c r="C514" s="1">
        <v>1.508</v>
      </c>
      <c r="D514" s="1">
        <v>1.4773</v>
      </c>
      <c r="E514" s="1">
        <f>C514-D514</f>
        <v>0.03069999999999995</v>
      </c>
      <c r="F514" s="1">
        <v>1.504</v>
      </c>
      <c r="G514" s="13">
        <f>E513*$G$8</f>
        <v>0.0022629999999999916</v>
      </c>
      <c r="H514" s="14">
        <f>F513+G514</f>
        <v>1.482163</v>
      </c>
      <c r="I514" s="15">
        <f>H514+G514</f>
        <v>1.4844259999999998</v>
      </c>
      <c r="J514" s="16">
        <f>K514+0.001</f>
        <v>1.478637</v>
      </c>
      <c r="K514" s="17">
        <f>F513-G514</f>
        <v>1.477637</v>
      </c>
      <c r="L514" s="18">
        <f>K514-G514</f>
        <v>1.4753740000000002</v>
      </c>
      <c r="M514" s="19">
        <f>H514-0.001</f>
        <v>1.481163</v>
      </c>
      <c r="N514" t="b">
        <f>AND(H514&gt;D514,H514&lt;C514)</f>
        <v>1</v>
      </c>
      <c r="O514" t="b">
        <f>AND(N514=1,I514&lt;C514)</f>
        <v>1</v>
      </c>
      <c r="P514" t="b">
        <f>AND(N514=1,O514=0,J514&lt;C514)</f>
        <v>0</v>
      </c>
      <c r="Q514" t="b">
        <f>AND(N514=1,O514=0,P514=0)</f>
        <v>0</v>
      </c>
      <c r="R514" s="8">
        <f>IF(O514=1,(I514-H514)*10000)</f>
        <v>22.62999999999904</v>
      </c>
      <c r="S514" s="8" t="b">
        <f>IF(P514=1,(J514-H514)*10000)</f>
        <v>0</v>
      </c>
      <c r="T514" s="8" t="b">
        <f>IF(Q514=1,(F514-H514)*10000)</f>
        <v>0</v>
      </c>
      <c r="U514" t="b">
        <f>AND(K514&lt;C514,K514&gt;D514)</f>
        <v>1</v>
      </c>
      <c r="V514" t="b">
        <f>AND(U514=1,L514&gt;D514)</f>
        <v>0</v>
      </c>
      <c r="W514" t="b">
        <f>AND(V514=0,U514=1,M514&lt;C514)</f>
        <v>1</v>
      </c>
      <c r="X514" t="b">
        <f>AND(U514=1,V514=0,W514=0)</f>
        <v>0</v>
      </c>
      <c r="Y514" s="8" t="b">
        <f>IF(V514=1,(K514-L514)*10000)</f>
        <v>0</v>
      </c>
      <c r="Z514" s="8">
        <f>IF(W514=1,(H514-M514)*10000)</f>
        <v>9.999999999998899</v>
      </c>
      <c r="AA514" s="8" t="b">
        <f>IF(X514=1,(K514-F514)*10000)</f>
        <v>0</v>
      </c>
    </row>
    <row r="515" spans="1:27" ht="12.75">
      <c r="A515" s="7">
        <v>39794</v>
      </c>
      <c r="B515" s="1">
        <v>1.5034</v>
      </c>
      <c r="C515" s="1">
        <v>1.5117</v>
      </c>
      <c r="D515" s="1">
        <v>1.4815</v>
      </c>
      <c r="E515" s="1">
        <f>C515-D515</f>
        <v>0.030200000000000005</v>
      </c>
      <c r="F515" s="1">
        <v>1.4948000000000001</v>
      </c>
      <c r="G515" s="13">
        <f>E514*$G$8</f>
        <v>0.004758499999999992</v>
      </c>
      <c r="H515" s="14">
        <f>F514+G515</f>
        <v>1.5087585</v>
      </c>
      <c r="I515" s="15">
        <f>H515+G515</f>
        <v>1.5135169999999998</v>
      </c>
      <c r="J515" s="16">
        <f>K515+0.001</f>
        <v>1.5002415</v>
      </c>
      <c r="K515" s="17">
        <f>F514-G515</f>
        <v>1.4992415000000001</v>
      </c>
      <c r="L515" s="18">
        <f>K515-G515</f>
        <v>1.4944830000000002</v>
      </c>
      <c r="M515" s="19">
        <f>H515-0.001</f>
        <v>1.5077585</v>
      </c>
      <c r="N515" t="b">
        <f>AND(H515&gt;D515,H515&lt;C515)</f>
        <v>1</v>
      </c>
      <c r="O515" t="b">
        <f>AND(N515=1,I515&lt;C515)</f>
        <v>0</v>
      </c>
      <c r="P515" t="b">
        <f>AND(N515=1,O515=0,J515&lt;C515)</f>
        <v>1</v>
      </c>
      <c r="Q515" t="b">
        <f>AND(N515=1,O515=0,P515=0)</f>
        <v>0</v>
      </c>
      <c r="R515" s="8" t="b">
        <f>IF(O515=1,(I515-H515)*10000)</f>
        <v>0</v>
      </c>
      <c r="S515" s="8">
        <f>IF(P515=1,(J515-H515)*10000)</f>
        <v>-85.16999999999885</v>
      </c>
      <c r="T515" s="8" t="b">
        <f>IF(Q515=1,(F515-H515)*10000)</f>
        <v>0</v>
      </c>
      <c r="U515" t="b">
        <f>AND(K515&lt;C515,K515&gt;D515)</f>
        <v>1</v>
      </c>
      <c r="V515" t="b">
        <f>AND(U515=1,L515&gt;D515)</f>
        <v>1</v>
      </c>
      <c r="W515" t="b">
        <f>AND(V515=0,U515=1,M515&lt;C515)</f>
        <v>0</v>
      </c>
      <c r="X515" t="b">
        <f>AND(U515=1,V515=0,W515=0)</f>
        <v>0</v>
      </c>
      <c r="Y515" s="8">
        <f>IF(V515=1,(K515-L515)*10000)</f>
        <v>47.58499999999888</v>
      </c>
      <c r="Z515" s="8" t="b">
        <f>IF(W515=1,(H515-M515)*10000)</f>
        <v>0</v>
      </c>
      <c r="AA515" s="8" t="b">
        <f>IF(X515=1,(K515-F515)*10000)</f>
        <v>0</v>
      </c>
    </row>
    <row r="516" spans="1:27" ht="12.75">
      <c r="A516" s="7">
        <v>39797</v>
      </c>
      <c r="B516" s="1">
        <v>1.4966</v>
      </c>
      <c r="C516" s="1">
        <v>1.5379</v>
      </c>
      <c r="D516" s="1">
        <v>1.492</v>
      </c>
      <c r="E516" s="1">
        <f>C516-D516</f>
        <v>0.04590000000000005</v>
      </c>
      <c r="F516" s="1">
        <v>1.5311</v>
      </c>
      <c r="G516" s="13">
        <f>E515*$G$8</f>
        <v>0.004681</v>
      </c>
      <c r="H516" s="14">
        <f>F515+G516</f>
        <v>1.499481</v>
      </c>
      <c r="I516" s="15">
        <f>H516+G516</f>
        <v>1.504162</v>
      </c>
      <c r="J516" s="16">
        <f>K516+0.001</f>
        <v>1.491119</v>
      </c>
      <c r="K516" s="17">
        <f>F515-G516</f>
        <v>1.4901190000000002</v>
      </c>
      <c r="L516" s="18">
        <f>K516-G516</f>
        <v>1.4854380000000003</v>
      </c>
      <c r="M516" s="19">
        <f>H516-0.001</f>
        <v>1.4984810000000002</v>
      </c>
      <c r="N516" t="b">
        <f>AND(H516&gt;D516,H516&lt;C516)</f>
        <v>1</v>
      </c>
      <c r="O516" t="b">
        <f>AND(N516=1,I516&lt;C516)</f>
        <v>1</v>
      </c>
      <c r="P516" t="b">
        <f>AND(N516=1,O516=0,J516&lt;C516)</f>
        <v>0</v>
      </c>
      <c r="Q516" t="b">
        <f>AND(N516=1,O516=0,P516=0)</f>
        <v>0</v>
      </c>
      <c r="R516" s="8">
        <f>IF(O516=1,(I516-H516)*10000)</f>
        <v>46.80999999999935</v>
      </c>
      <c r="S516" s="8" t="b">
        <f>IF(P516=1,(J516-H516)*10000)</f>
        <v>0</v>
      </c>
      <c r="T516" s="8" t="b">
        <f>IF(Q516=1,(F516-H516)*10000)</f>
        <v>0</v>
      </c>
      <c r="U516" t="b">
        <f>AND(K516&lt;C516,K516&gt;D516)</f>
        <v>0</v>
      </c>
      <c r="V516" t="b">
        <f>AND(U516=1,L516&gt;D516)</f>
        <v>0</v>
      </c>
      <c r="W516" t="b">
        <f>AND(V516=0,U516=1,M516&lt;C516)</f>
        <v>0</v>
      </c>
      <c r="X516" t="b">
        <f>AND(U516=1,V516=0,W516=0)</f>
        <v>0</v>
      </c>
      <c r="Y516" s="8" t="b">
        <f>IF(V516=1,(K516-L516)*10000)</f>
        <v>0</v>
      </c>
      <c r="Z516" s="8" t="b">
        <f>IF(W516=1,(H516-M516)*10000)</f>
        <v>0</v>
      </c>
      <c r="AA516" s="8" t="b">
        <f>IF(X516=1,(K516-F516)*10000)</f>
        <v>0</v>
      </c>
    </row>
    <row r="517" spans="1:27" ht="12.75">
      <c r="A517" s="7">
        <v>39798</v>
      </c>
      <c r="B517" s="1">
        <v>1.5305</v>
      </c>
      <c r="C517" s="1">
        <v>1.5647</v>
      </c>
      <c r="D517" s="1">
        <v>1.5204</v>
      </c>
      <c r="E517" s="1">
        <f>C517-D517</f>
        <v>0.044300000000000006</v>
      </c>
      <c r="F517" s="1">
        <v>1.5579</v>
      </c>
      <c r="G517" s="13">
        <f>E516*$G$8</f>
        <v>0.007114500000000008</v>
      </c>
      <c r="H517" s="14">
        <f>F516+G517</f>
        <v>1.5382144999999998</v>
      </c>
      <c r="I517" s="15">
        <f>H517+G517</f>
        <v>1.5453289999999997</v>
      </c>
      <c r="J517" s="16">
        <f>K517+0.001</f>
        <v>1.5249854999999999</v>
      </c>
      <c r="K517" s="17">
        <f>F516-G517</f>
        <v>1.5239855</v>
      </c>
      <c r="L517" s="18">
        <f>K517-G517</f>
        <v>1.516871</v>
      </c>
      <c r="M517" s="19">
        <f>H517-0.001</f>
        <v>1.5372145</v>
      </c>
      <c r="N517" t="b">
        <f>AND(H517&gt;D517,H517&lt;C517)</f>
        <v>1</v>
      </c>
      <c r="O517" t="b">
        <f>AND(N517=1,I517&lt;C517)</f>
        <v>1</v>
      </c>
      <c r="P517" t="b">
        <f>AND(N517=1,O517=0,J517&lt;C517)</f>
        <v>0</v>
      </c>
      <c r="Q517" t="b">
        <f>AND(N517=1,O517=0,P517=0)</f>
        <v>0</v>
      </c>
      <c r="R517" s="8">
        <f>IF(O517=1,(I517-H517)*10000)</f>
        <v>71.14499999999913</v>
      </c>
      <c r="S517" s="8" t="b">
        <f>IF(P517=1,(J517-H517)*10000)</f>
        <v>0</v>
      </c>
      <c r="T517" s="8" t="b">
        <f>IF(Q517=1,(F517-H517)*10000)</f>
        <v>0</v>
      </c>
      <c r="U517" t="b">
        <f>AND(K517&lt;C517,K517&gt;D517)</f>
        <v>1</v>
      </c>
      <c r="V517" t="b">
        <f>AND(U517=1,L517&gt;D517)</f>
        <v>0</v>
      </c>
      <c r="W517" t="b">
        <f>AND(V517=0,U517=1,M517&lt;C517)</f>
        <v>1</v>
      </c>
      <c r="X517" t="b">
        <f>AND(U517=1,V517=0,W517=0)</f>
        <v>0</v>
      </c>
      <c r="Y517" s="8" t="b">
        <f>IF(V517=1,(K517-L517)*10000)</f>
        <v>0</v>
      </c>
      <c r="Z517" s="8">
        <f>IF(W517=1,(H517-M517)*10000)</f>
        <v>9.999999999998899</v>
      </c>
      <c r="AA517" s="8" t="b">
        <f>IF(X517=1,(K517-F517)*10000)</f>
        <v>0</v>
      </c>
    </row>
    <row r="518" spans="1:27" ht="12.75">
      <c r="A518" s="7">
        <v>39799</v>
      </c>
      <c r="B518" s="1">
        <v>1.5578</v>
      </c>
      <c r="C518" s="1">
        <v>1.5722</v>
      </c>
      <c r="D518" s="1">
        <v>1.5241</v>
      </c>
      <c r="E518" s="1">
        <f>C518-D518</f>
        <v>0.04810000000000003</v>
      </c>
      <c r="F518" s="1">
        <v>1.5516</v>
      </c>
      <c r="G518" s="13">
        <f>E517*$G$8</f>
        <v>0.006866500000000001</v>
      </c>
      <c r="H518" s="14">
        <f>F517+G518</f>
        <v>1.5647665000000002</v>
      </c>
      <c r="I518" s="15">
        <f>H518+G518</f>
        <v>1.5716330000000003</v>
      </c>
      <c r="J518" s="16">
        <f>K518+0.001</f>
        <v>1.5520334999999998</v>
      </c>
      <c r="K518" s="17">
        <f>F517-G518</f>
        <v>1.5510335</v>
      </c>
      <c r="L518" s="18">
        <f>K518-G518</f>
        <v>1.5441669999999998</v>
      </c>
      <c r="M518" s="19">
        <f>H518-0.001</f>
        <v>1.5637665000000003</v>
      </c>
      <c r="N518" t="b">
        <f>AND(H518&gt;D518,H518&lt;C518)</f>
        <v>1</v>
      </c>
      <c r="O518" t="b">
        <f>AND(N518=1,I518&lt;C518)</f>
        <v>1</v>
      </c>
      <c r="P518" t="b">
        <f>AND(N518=1,O518=0,J518&lt;C518)</f>
        <v>0</v>
      </c>
      <c r="Q518" t="b">
        <f>AND(N518=1,O518=0,P518=0)</f>
        <v>0</v>
      </c>
      <c r="R518" s="8">
        <f>IF(O518=1,(I518-H518)*10000)</f>
        <v>68.66500000000109</v>
      </c>
      <c r="S518" s="8" t="b">
        <f>IF(P518=1,(J518-H518)*10000)</f>
        <v>0</v>
      </c>
      <c r="T518" s="8" t="b">
        <f>IF(Q518=1,(F518-H518)*10000)</f>
        <v>0</v>
      </c>
      <c r="U518" t="b">
        <f>AND(K518&lt;C518,K518&gt;D518)</f>
        <v>1</v>
      </c>
      <c r="V518" t="b">
        <f>AND(U518=1,L518&gt;D518)</f>
        <v>1</v>
      </c>
      <c r="W518" t="b">
        <f>AND(V518=0,U518=1,M518&lt;C518)</f>
        <v>0</v>
      </c>
      <c r="X518" t="b">
        <f>AND(U518=1,V518=0,W518=0)</f>
        <v>0</v>
      </c>
      <c r="Y518" s="8">
        <f>IF(V518=1,(K518-L518)*10000)</f>
        <v>68.66500000000109</v>
      </c>
      <c r="Z518" s="8" t="b">
        <f>IF(W518=1,(H518-M518)*10000)</f>
        <v>0</v>
      </c>
      <c r="AA518" s="8" t="b">
        <f>IF(X518=1,(K518-F518)*10000)</f>
        <v>0</v>
      </c>
    </row>
    <row r="519" spans="1:27" ht="12.75">
      <c r="A519" s="7">
        <v>39800</v>
      </c>
      <c r="B519" s="1">
        <v>1.5518</v>
      </c>
      <c r="C519" s="1">
        <v>1.5615</v>
      </c>
      <c r="D519" s="1">
        <v>1.4886</v>
      </c>
      <c r="E519" s="1">
        <f>C519-D519</f>
        <v>0.07290000000000019</v>
      </c>
      <c r="F519" s="1">
        <v>1.5034</v>
      </c>
      <c r="G519" s="13">
        <f>E518*$G$8</f>
        <v>0.007455500000000005</v>
      </c>
      <c r="H519" s="14">
        <f>F518+G519</f>
        <v>1.5590555000000001</v>
      </c>
      <c r="I519" s="15">
        <f>H519+G519</f>
        <v>1.5665110000000002</v>
      </c>
      <c r="J519" s="16">
        <f>K519+0.001</f>
        <v>1.5451445</v>
      </c>
      <c r="K519" s="17">
        <f>F518-G519</f>
        <v>1.5441445</v>
      </c>
      <c r="L519" s="18">
        <f>K519-G519</f>
        <v>1.536689</v>
      </c>
      <c r="M519" s="19">
        <f>H519-0.001</f>
        <v>1.5580555000000003</v>
      </c>
      <c r="N519" t="b">
        <f>AND(H519&gt;D519,H519&lt;C519)</f>
        <v>1</v>
      </c>
      <c r="O519" t="b">
        <f>AND(N519=1,I519&lt;C519)</f>
        <v>0</v>
      </c>
      <c r="P519" t="b">
        <f>AND(N519=1,O519=0,J519&lt;C519)</f>
        <v>1</v>
      </c>
      <c r="Q519" t="b">
        <f>AND(N519=1,O519=0,P519=0)</f>
        <v>0</v>
      </c>
      <c r="R519" s="8" t="b">
        <f>IF(O519=1,(I519-H519)*10000)</f>
        <v>0</v>
      </c>
      <c r="S519" s="8">
        <f>IF(P519=1,(J519-H519)*10000)</f>
        <v>-139.1100000000023</v>
      </c>
      <c r="T519" s="8" t="b">
        <f>IF(Q519=1,(F519-H519)*10000)</f>
        <v>0</v>
      </c>
      <c r="U519" t="b">
        <f>AND(K519&lt;C519,K519&gt;D519)</f>
        <v>1</v>
      </c>
      <c r="V519" t="b">
        <f>AND(U519=1,L519&gt;D519)</f>
        <v>1</v>
      </c>
      <c r="W519" t="b">
        <f>AND(V519=0,U519=1,M519&lt;C519)</f>
        <v>0</v>
      </c>
      <c r="X519" t="b">
        <f>AND(U519=1,V519=0,W519=0)</f>
        <v>0</v>
      </c>
      <c r="Y519" s="8">
        <f>IF(V519=1,(K519-L519)*10000)</f>
        <v>74.55500000000059</v>
      </c>
      <c r="Z519" s="8" t="b">
        <f>IF(W519=1,(H519-M519)*10000)</f>
        <v>0</v>
      </c>
      <c r="AA519" s="8" t="b">
        <f>IF(X519=1,(K519-F519)*10000)</f>
        <v>0</v>
      </c>
    </row>
    <row r="520" spans="1:27" ht="12.75">
      <c r="A520" s="7">
        <v>39801</v>
      </c>
      <c r="B520" s="1">
        <v>1.5032</v>
      </c>
      <c r="C520" s="1">
        <v>1.5186000000000002</v>
      </c>
      <c r="D520" s="1">
        <v>1.4813</v>
      </c>
      <c r="E520" s="1">
        <f>C520-D520</f>
        <v>0.03730000000000011</v>
      </c>
      <c r="F520" s="1">
        <v>1.4933</v>
      </c>
      <c r="G520" s="13">
        <f>E519*$G$8</f>
        <v>0.011299500000000028</v>
      </c>
      <c r="H520" s="14">
        <f>F519+G520</f>
        <v>1.5146995</v>
      </c>
      <c r="I520" s="15">
        <f>H520+G520</f>
        <v>1.525999</v>
      </c>
      <c r="J520" s="16">
        <f>K520+0.001</f>
        <v>1.4931005</v>
      </c>
      <c r="K520" s="17">
        <f>F519-G520</f>
        <v>1.4921005</v>
      </c>
      <c r="L520" s="18">
        <f>K520-G520</f>
        <v>1.480801</v>
      </c>
      <c r="M520" s="19">
        <f>H520-0.001</f>
        <v>1.5136995000000002</v>
      </c>
      <c r="N520" t="b">
        <f>AND(H520&gt;D520,H520&lt;C520)</f>
        <v>1</v>
      </c>
      <c r="O520" t="b">
        <f>AND(N520=1,I520&lt;C520)</f>
        <v>0</v>
      </c>
      <c r="P520" t="b">
        <f>AND(N520=1,O520=0,J520&lt;C520)</f>
        <v>1</v>
      </c>
      <c r="Q520" t="b">
        <f>AND(N520=1,O520=0,P520=0)</f>
        <v>0</v>
      </c>
      <c r="R520" s="8" t="b">
        <f>IF(O520=1,(I520-H520)*10000)</f>
        <v>0</v>
      </c>
      <c r="S520" s="8">
        <f>IF(P520=1,(J520-H520)*10000)</f>
        <v>-215.99000000000146</v>
      </c>
      <c r="T520" s="8" t="b">
        <f>IF(Q520=1,(F520-H520)*10000)</f>
        <v>0</v>
      </c>
      <c r="U520" t="b">
        <f>AND(K520&lt;C520,K520&gt;D520)</f>
        <v>1</v>
      </c>
      <c r="V520" t="b">
        <f>AND(U520=1,L520&gt;D520)</f>
        <v>0</v>
      </c>
      <c r="W520" t="b">
        <f>AND(V520=0,U520=1,M520&lt;C520)</f>
        <v>1</v>
      </c>
      <c r="X520" t="b">
        <f>AND(U520=1,V520=0,W520=0)</f>
        <v>0</v>
      </c>
      <c r="Y520" s="8" t="b">
        <f>IF(V520=1,(K520-L520)*10000)</f>
        <v>0</v>
      </c>
      <c r="Z520" s="8">
        <f>IF(W520=1,(H520-M520)*10000)</f>
        <v>9.999999999998899</v>
      </c>
      <c r="AA520" s="8" t="b">
        <f>IF(X520=1,(K520-F520)*10000)</f>
        <v>0</v>
      </c>
    </row>
    <row r="521" spans="1:27" ht="12.75">
      <c r="A521" s="7">
        <v>39804</v>
      </c>
      <c r="B521" s="1">
        <v>1.4948000000000001</v>
      </c>
      <c r="C521" s="1">
        <v>1.499</v>
      </c>
      <c r="D521" s="1">
        <v>1.4686</v>
      </c>
      <c r="E521" s="1">
        <f>C521-D521</f>
        <v>0.030400000000000205</v>
      </c>
      <c r="F521" s="1">
        <v>1.4821</v>
      </c>
      <c r="G521" s="13">
        <f>E520*$G$8</f>
        <v>0.0057815000000000175</v>
      </c>
      <c r="H521" s="14">
        <f>F520+G521</f>
        <v>1.4990815000000002</v>
      </c>
      <c r="I521" s="15">
        <f>H521+G521</f>
        <v>1.5048630000000003</v>
      </c>
      <c r="J521" s="16">
        <f>K521+0.001</f>
        <v>1.4885184999999999</v>
      </c>
      <c r="K521" s="17">
        <f>F520-G521</f>
        <v>1.4875185</v>
      </c>
      <c r="L521" s="18">
        <f>K521-G521</f>
        <v>1.4817369999999999</v>
      </c>
      <c r="M521" s="19">
        <f>H521-0.001</f>
        <v>1.4980815000000003</v>
      </c>
      <c r="N521" t="b">
        <f>AND(H521&gt;D521,H521&lt;C521)</f>
        <v>0</v>
      </c>
      <c r="O521" t="b">
        <f>AND(N521=1,I521&lt;C521)</f>
        <v>0</v>
      </c>
      <c r="P521" t="b">
        <f>AND(N521=1,O521=0,J521&lt;C521)</f>
        <v>0</v>
      </c>
      <c r="Q521" t="b">
        <f>AND(N521=1,O521=0,P521=0)</f>
        <v>0</v>
      </c>
      <c r="R521" s="8" t="b">
        <f>IF(O521=1,(I521-H521)*10000)</f>
        <v>0</v>
      </c>
      <c r="S521" s="8" t="b">
        <f>IF(P521=1,(J521-H521)*10000)</f>
        <v>0</v>
      </c>
      <c r="T521" s="8" t="b">
        <f>IF(Q521=1,(F521-H521)*10000)</f>
        <v>0</v>
      </c>
      <c r="U521" t="b">
        <f>AND(K521&lt;C521,K521&gt;D521)</f>
        <v>1</v>
      </c>
      <c r="V521" t="b">
        <f>AND(U521=1,L521&gt;D521)</f>
        <v>1</v>
      </c>
      <c r="W521" t="b">
        <f>AND(V521=0,U521=1,M521&lt;C521)</f>
        <v>0</v>
      </c>
      <c r="X521" t="b">
        <f>AND(U521=1,V521=0,W521=0)</f>
        <v>0</v>
      </c>
      <c r="Y521" s="8">
        <f>IF(V521=1,(K521-L521)*10000)</f>
        <v>57.81500000000106</v>
      </c>
      <c r="Z521" s="8" t="b">
        <f>IF(W521=1,(H521-M521)*10000)</f>
        <v>0</v>
      </c>
      <c r="AA521" s="8" t="b">
        <f>IF(X521=1,(K521-F521)*10000)</f>
        <v>0</v>
      </c>
    </row>
    <row r="522" spans="1:27" ht="12.75">
      <c r="A522" s="7">
        <v>39805</v>
      </c>
      <c r="B522" s="1">
        <v>1.4819</v>
      </c>
      <c r="C522" s="1">
        <v>1.4898</v>
      </c>
      <c r="D522" s="1">
        <v>1.4671</v>
      </c>
      <c r="E522" s="1">
        <f>C522-D522</f>
        <v>0.022699999999999942</v>
      </c>
      <c r="F522" s="1">
        <v>1.4727000000000001</v>
      </c>
      <c r="G522" s="13">
        <f>E521*$G$8</f>
        <v>0.004712000000000031</v>
      </c>
      <c r="H522" s="14">
        <f>F521+G522</f>
        <v>1.486812</v>
      </c>
      <c r="I522" s="15">
        <f>H522+G522</f>
        <v>1.491524</v>
      </c>
      <c r="J522" s="16">
        <f>K522+0.001</f>
        <v>1.4783879999999998</v>
      </c>
      <c r="K522" s="17">
        <f>F521-G522</f>
        <v>1.477388</v>
      </c>
      <c r="L522" s="18">
        <f>K522-G522</f>
        <v>1.4726759999999999</v>
      </c>
      <c r="M522" s="19">
        <f>H522-0.001</f>
        <v>1.4858120000000001</v>
      </c>
      <c r="N522" t="b">
        <f>AND(H522&gt;D522,H522&lt;C522)</f>
        <v>1</v>
      </c>
      <c r="O522" t="b">
        <f>AND(N522=1,I522&lt;C522)</f>
        <v>0</v>
      </c>
      <c r="P522" t="b">
        <f>AND(N522=1,O522=0,J522&lt;C522)</f>
        <v>1</v>
      </c>
      <c r="Q522" t="b">
        <f>AND(N522=1,O522=0,P522=0)</f>
        <v>0</v>
      </c>
      <c r="R522" s="8" t="b">
        <f>IF(O522=1,(I522-H522)*10000)</f>
        <v>0</v>
      </c>
      <c r="S522" s="8">
        <f>IF(P522=1,(J522-H522)*10000)</f>
        <v>-84.24000000000208</v>
      </c>
      <c r="T522" s="8" t="b">
        <f>IF(Q522=1,(F522-H522)*10000)</f>
        <v>0</v>
      </c>
      <c r="U522" t="b">
        <f>AND(K522&lt;C522,K522&gt;D522)</f>
        <v>1</v>
      </c>
      <c r="V522" t="b">
        <f>AND(U522=1,L522&gt;D522)</f>
        <v>1</v>
      </c>
      <c r="W522" t="b">
        <f>AND(V522=0,U522=1,M522&lt;C522)</f>
        <v>0</v>
      </c>
      <c r="X522" t="b">
        <f>AND(U522=1,V522=0,W522=0)</f>
        <v>0</v>
      </c>
      <c r="Y522" s="8">
        <f>IF(V522=1,(K522-L522)*10000)</f>
        <v>47.120000000000495</v>
      </c>
      <c r="Z522" s="8" t="b">
        <f>IF(W522=1,(H522-M522)*10000)</f>
        <v>0</v>
      </c>
      <c r="AA522" s="8" t="b">
        <f>IF(X522=1,(K522-F522)*10000)</f>
        <v>0</v>
      </c>
    </row>
    <row r="523" spans="1:27" ht="12.75">
      <c r="A523" s="7">
        <v>39806</v>
      </c>
      <c r="B523" s="1">
        <v>1.4719</v>
      </c>
      <c r="C523" s="1">
        <v>1.4806</v>
      </c>
      <c r="D523" s="1">
        <v>1.4658</v>
      </c>
      <c r="E523" s="1">
        <f>C523-D523</f>
        <v>0.014799999999999924</v>
      </c>
      <c r="F523" s="1">
        <v>1.468</v>
      </c>
      <c r="G523" s="13">
        <f>E522*$G$8</f>
        <v>0.0035184999999999913</v>
      </c>
      <c r="H523" s="14">
        <f>F522+G523</f>
        <v>1.4762185</v>
      </c>
      <c r="I523" s="15">
        <f>H523+G523</f>
        <v>1.479737</v>
      </c>
      <c r="J523" s="16">
        <f>K523+0.001</f>
        <v>1.4701815</v>
      </c>
      <c r="K523" s="17">
        <f>F522-G523</f>
        <v>1.4691815000000001</v>
      </c>
      <c r="L523" s="18">
        <f>K523-G523</f>
        <v>1.4656630000000002</v>
      </c>
      <c r="M523" s="19">
        <f>H523-0.001</f>
        <v>1.4752185000000002</v>
      </c>
      <c r="N523" t="b">
        <f>AND(H523&gt;D523,H523&lt;C523)</f>
        <v>1</v>
      </c>
      <c r="O523" t="b">
        <f>AND(N523=1,I523&lt;C523)</f>
        <v>1</v>
      </c>
      <c r="P523" t="b">
        <f>AND(N523=1,O523=0,J523&lt;C523)</f>
        <v>0</v>
      </c>
      <c r="Q523" t="b">
        <f>AND(N523=1,O523=0,P523=0)</f>
        <v>0</v>
      </c>
      <c r="R523" s="8">
        <f>IF(O523=1,(I523-H523)*10000)</f>
        <v>35.1849999999998</v>
      </c>
      <c r="S523" s="8" t="b">
        <f>IF(P523=1,(J523-H523)*10000)</f>
        <v>0</v>
      </c>
      <c r="T523" s="8" t="b">
        <f>IF(Q523=1,(F523-H523)*10000)</f>
        <v>0</v>
      </c>
      <c r="U523" t="b">
        <f>AND(K523&lt;C523,K523&gt;D523)</f>
        <v>1</v>
      </c>
      <c r="V523" t="b">
        <f>AND(U523=1,L523&gt;D523)</f>
        <v>0</v>
      </c>
      <c r="W523" t="b">
        <f>AND(V523=0,U523=1,M523&lt;C523)</f>
        <v>1</v>
      </c>
      <c r="X523" t="b">
        <f>AND(U523=1,V523=0,W523=0)</f>
        <v>0</v>
      </c>
      <c r="Y523" s="8" t="b">
        <f>IF(V523=1,(K523-L523)*10000)</f>
        <v>0</v>
      </c>
      <c r="Z523" s="8">
        <f>IF(W523=1,(H523-M523)*10000)</f>
        <v>9.999999999998899</v>
      </c>
      <c r="AA523" s="8" t="b">
        <f>IF(X523=1,(K523-F523)*10000)</f>
        <v>0</v>
      </c>
    </row>
    <row r="524" spans="1:27" ht="12.75">
      <c r="A524" s="7">
        <v>39808</v>
      </c>
      <c r="B524" s="1">
        <v>1.4746000000000001</v>
      </c>
      <c r="C524" s="1">
        <v>1.4755</v>
      </c>
      <c r="D524" s="1">
        <v>1.4575</v>
      </c>
      <c r="E524" s="1">
        <f>C524-D524</f>
        <v>0.018000000000000016</v>
      </c>
      <c r="F524" s="1">
        <v>1.4576</v>
      </c>
      <c r="G524" s="13">
        <f>E523*$G$8</f>
        <v>0.0022939999999999883</v>
      </c>
      <c r="H524" s="14">
        <f>F523+G524</f>
        <v>1.470294</v>
      </c>
      <c r="I524" s="15">
        <f>H524+G524</f>
        <v>1.472588</v>
      </c>
      <c r="J524" s="16">
        <f>K524+0.001</f>
        <v>1.4667059999999998</v>
      </c>
      <c r="K524" s="17">
        <f>F523-G524</f>
        <v>1.465706</v>
      </c>
      <c r="L524" s="18">
        <f>K524-G524</f>
        <v>1.463412</v>
      </c>
      <c r="M524" s="19">
        <f>H524-0.001</f>
        <v>1.469294</v>
      </c>
      <c r="N524" t="b">
        <f>AND(H524&gt;D524,H524&lt;C524)</f>
        <v>1</v>
      </c>
      <c r="O524" t="b">
        <f>AND(N524=1,I524&lt;C524)</f>
        <v>1</v>
      </c>
      <c r="P524" t="b">
        <f>AND(N524=1,O524=0,J524&lt;C524)</f>
        <v>0</v>
      </c>
      <c r="Q524" t="b">
        <f>AND(N524=1,O524=0,P524=0)</f>
        <v>0</v>
      </c>
      <c r="R524" s="8">
        <f>IF(O524=1,(I524-H524)*10000)</f>
        <v>22.940000000000182</v>
      </c>
      <c r="S524" s="8" t="b">
        <f>IF(P524=1,(J524-H524)*10000)</f>
        <v>0</v>
      </c>
      <c r="T524" s="8" t="b">
        <f>IF(Q524=1,(F524-H524)*10000)</f>
        <v>0</v>
      </c>
      <c r="U524" t="b">
        <f>AND(K524&lt;C524,K524&gt;D524)</f>
        <v>1</v>
      </c>
      <c r="V524" t="b">
        <f>AND(U524=1,L524&gt;D524)</f>
        <v>1</v>
      </c>
      <c r="W524" t="b">
        <f>AND(V524=0,U524=1,M524&lt;C524)</f>
        <v>0</v>
      </c>
      <c r="X524" t="b">
        <f>AND(U524=1,V524=0,W524=0)</f>
        <v>0</v>
      </c>
      <c r="Y524" s="8">
        <f>IF(V524=1,(K524-L524)*10000)</f>
        <v>22.940000000000182</v>
      </c>
      <c r="Z524" s="8" t="b">
        <f>IF(W524=1,(H524-M524)*10000)</f>
        <v>0</v>
      </c>
      <c r="AA524" s="8" t="b">
        <f>IF(X524=1,(K524-F524)*10000)</f>
        <v>0</v>
      </c>
    </row>
    <row r="525" spans="1:27" ht="12.75">
      <c r="A525" s="7">
        <v>39811</v>
      </c>
      <c r="B525" s="1">
        <v>1.4657</v>
      </c>
      <c r="C525" s="1">
        <v>1.477</v>
      </c>
      <c r="D525" s="1">
        <v>1.4381</v>
      </c>
      <c r="E525" s="1">
        <f>C525-D525</f>
        <v>0.03890000000000016</v>
      </c>
      <c r="F525" s="1">
        <v>1.4419</v>
      </c>
      <c r="G525" s="13">
        <f>E524*$G$8</f>
        <v>0.0027900000000000025</v>
      </c>
      <c r="H525" s="14">
        <f>F524+G525</f>
        <v>1.46039</v>
      </c>
      <c r="I525" s="15">
        <f>H525+G525</f>
        <v>1.4631800000000001</v>
      </c>
      <c r="J525" s="16">
        <f>K525+0.001</f>
        <v>1.4558099999999998</v>
      </c>
      <c r="K525" s="17">
        <f>F524-G525</f>
        <v>1.45481</v>
      </c>
      <c r="L525" s="18">
        <f>K525-G525</f>
        <v>1.4520199999999999</v>
      </c>
      <c r="M525" s="19">
        <f>H525-0.001</f>
        <v>1.4593900000000002</v>
      </c>
      <c r="N525" t="b">
        <f>AND(H525&gt;D525,H525&lt;C525)</f>
        <v>1</v>
      </c>
      <c r="O525" t="b">
        <f>AND(N525=1,I525&lt;C525)</f>
        <v>1</v>
      </c>
      <c r="P525" t="b">
        <f>AND(N525=1,O525=0,J525&lt;C525)</f>
        <v>0</v>
      </c>
      <c r="Q525" t="b">
        <f>AND(N525=1,O525=0,P525=0)</f>
        <v>0</v>
      </c>
      <c r="R525" s="8">
        <f>IF(O525=1,(I525-H525)*10000)</f>
        <v>27.900000000000702</v>
      </c>
      <c r="S525" s="8" t="b">
        <f>IF(P525=1,(J525-H525)*10000)</f>
        <v>0</v>
      </c>
      <c r="T525" s="8" t="b">
        <f>IF(Q525=1,(F525-H525)*10000)</f>
        <v>0</v>
      </c>
      <c r="U525" t="b">
        <f>AND(K525&lt;C525,K525&gt;D525)</f>
        <v>1</v>
      </c>
      <c r="V525" t="b">
        <f>AND(U525=1,L525&gt;D525)</f>
        <v>1</v>
      </c>
      <c r="W525" t="b">
        <f>AND(V525=0,U525=1,M525&lt;C525)</f>
        <v>0</v>
      </c>
      <c r="X525" t="b">
        <f>AND(U525=1,V525=0,W525=0)</f>
        <v>0</v>
      </c>
      <c r="Y525" s="8">
        <f>IF(V525=1,(K525-L525)*10000)</f>
        <v>27.900000000000702</v>
      </c>
      <c r="Z525" s="8" t="b">
        <f>IF(W525=1,(H525-M525)*10000)</f>
        <v>0</v>
      </c>
      <c r="AA525" s="8" t="b">
        <f>IF(X525=1,(K525-F525)*10000)</f>
        <v>0</v>
      </c>
    </row>
    <row r="526" spans="1:27" ht="12.75">
      <c r="A526" s="7">
        <v>39812</v>
      </c>
      <c r="B526" s="1">
        <v>1.4413</v>
      </c>
      <c r="C526" s="1">
        <v>1.4552</v>
      </c>
      <c r="D526" s="1">
        <v>1.4392</v>
      </c>
      <c r="E526" s="1">
        <f>C526-D526</f>
        <v>0.016000000000000014</v>
      </c>
      <c r="F526" s="1">
        <v>1.443</v>
      </c>
      <c r="G526" s="13">
        <f>E525*$G$8</f>
        <v>0.006029500000000024</v>
      </c>
      <c r="H526" s="14">
        <f>F525+G526</f>
        <v>1.4479295</v>
      </c>
      <c r="I526" s="15">
        <f>H526+G526</f>
        <v>1.4539590000000002</v>
      </c>
      <c r="J526" s="16">
        <f>K526+0.001</f>
        <v>1.4368704999999997</v>
      </c>
      <c r="K526" s="17">
        <f>F525-G526</f>
        <v>1.4358704999999998</v>
      </c>
      <c r="L526" s="18">
        <f>K526-G526</f>
        <v>1.4298409999999997</v>
      </c>
      <c r="M526" s="19">
        <f>H526-0.001</f>
        <v>1.4469295000000002</v>
      </c>
      <c r="N526" t="b">
        <f>AND(H526&gt;D526,H526&lt;C526)</f>
        <v>1</v>
      </c>
      <c r="O526" t="b">
        <f>AND(N526=1,I526&lt;C526)</f>
        <v>1</v>
      </c>
      <c r="P526" t="b">
        <f>AND(N526=1,O526=0,J526&lt;C526)</f>
        <v>0</v>
      </c>
      <c r="Q526" t="b">
        <f>AND(N526=1,O526=0,P526=0)</f>
        <v>0</v>
      </c>
      <c r="R526" s="8">
        <f>IF(O526=1,(I526-H526)*10000)</f>
        <v>60.29500000000132</v>
      </c>
      <c r="S526" s="8" t="b">
        <f>IF(P526=1,(J526-H526)*10000)</f>
        <v>0</v>
      </c>
      <c r="T526" s="8" t="b">
        <f>IF(Q526=1,(F526-H526)*10000)</f>
        <v>0</v>
      </c>
      <c r="U526" t="b">
        <f>AND(K526&lt;C526,K526&gt;D526)</f>
        <v>0</v>
      </c>
      <c r="V526" t="b">
        <f>AND(U526=1,L526&gt;D526)</f>
        <v>0</v>
      </c>
      <c r="W526" t="b">
        <f>AND(V526=0,U526=1,M526&lt;C526)</f>
        <v>0</v>
      </c>
      <c r="X526" t="b">
        <f>AND(U526=1,V526=0,W526=0)</f>
        <v>0</v>
      </c>
      <c r="Y526" s="8" t="b">
        <f>IF(V526=1,(K526-L526)*10000)</f>
        <v>0</v>
      </c>
      <c r="Z526" s="8" t="b">
        <f>IF(W526=1,(H526-M526)*10000)</f>
        <v>0</v>
      </c>
      <c r="AA526" s="8" t="b">
        <f>IF(X526=1,(K526-F526)*10000)</f>
        <v>0</v>
      </c>
    </row>
    <row r="527" spans="1:27" ht="12.75">
      <c r="A527" s="7">
        <v>39813</v>
      </c>
      <c r="B527" s="1">
        <v>1.4431</v>
      </c>
      <c r="C527" s="1">
        <v>1.4698</v>
      </c>
      <c r="D527" s="1">
        <v>1.4349</v>
      </c>
      <c r="E527" s="1">
        <f>C527-D527</f>
        <v>0.03489999999999993</v>
      </c>
      <c r="F527" s="1">
        <v>1.4574</v>
      </c>
      <c r="G527" s="13">
        <f>E526*$G$8</f>
        <v>0.002480000000000002</v>
      </c>
      <c r="H527" s="14">
        <f>F526+G527</f>
        <v>1.44548</v>
      </c>
      <c r="I527" s="15">
        <f>H527+G527</f>
        <v>1.4479600000000001</v>
      </c>
      <c r="J527" s="16">
        <f>K527+0.001</f>
        <v>1.44152</v>
      </c>
      <c r="K527" s="17">
        <f>F526-G527</f>
        <v>1.44052</v>
      </c>
      <c r="L527" s="18">
        <f>K527-G527</f>
        <v>1.43804</v>
      </c>
      <c r="M527" s="19">
        <f>H527-0.001</f>
        <v>1.4444800000000002</v>
      </c>
      <c r="N527" t="b">
        <f>AND(H527&gt;D527,H527&lt;C527)</f>
        <v>1</v>
      </c>
      <c r="O527" t="b">
        <f>AND(N527=1,I527&lt;C527)</f>
        <v>1</v>
      </c>
      <c r="P527" t="b">
        <f>AND(N527=1,O527=0,J527&lt;C527)</f>
        <v>0</v>
      </c>
      <c r="Q527" t="b">
        <f>AND(N527=1,O527=0,P527=0)</f>
        <v>0</v>
      </c>
      <c r="R527" s="8">
        <f>IF(O527=1,(I527-H527)*10000)</f>
        <v>24.800000000000377</v>
      </c>
      <c r="S527" s="8" t="b">
        <f>IF(P527=1,(J527-H527)*10000)</f>
        <v>0</v>
      </c>
      <c r="T527" s="8" t="b">
        <f>IF(Q527=1,(F527-H527)*10000)</f>
        <v>0</v>
      </c>
      <c r="U527" t="b">
        <f>AND(K527&lt;C527,K527&gt;D527)</f>
        <v>1</v>
      </c>
      <c r="V527" t="b">
        <f>AND(U527=1,L527&gt;D527)</f>
        <v>1</v>
      </c>
      <c r="W527" t="b">
        <f>AND(V527=0,U527=1,M527&lt;C527)</f>
        <v>0</v>
      </c>
      <c r="X527" t="b">
        <f>AND(U527=1,V527=0,W527=0)</f>
        <v>0</v>
      </c>
      <c r="Y527" s="8">
        <f>IF(V527=1,(K527-L527)*10000)</f>
        <v>24.800000000000377</v>
      </c>
      <c r="Z527" s="8" t="b">
        <f>IF(W527=1,(H527-M527)*10000)</f>
        <v>0</v>
      </c>
      <c r="AA527" s="8" t="b">
        <f>IF(X527=1,(K527-F527)*10000)</f>
        <v>0</v>
      </c>
    </row>
    <row r="528" spans="1:27" ht="12.75">
      <c r="A528" s="7">
        <v>39815</v>
      </c>
      <c r="B528" s="1">
        <v>1.4596</v>
      </c>
      <c r="C528" s="1">
        <v>1.4636</v>
      </c>
      <c r="D528" s="1">
        <v>1.4376</v>
      </c>
      <c r="E528" s="1">
        <f>C528-D528</f>
        <v>0.026000000000000023</v>
      </c>
      <c r="F528" s="1">
        <v>1.4546000000000001</v>
      </c>
      <c r="G528" s="13">
        <f>E527*$G$8</f>
        <v>0.005409499999999989</v>
      </c>
      <c r="H528" s="14">
        <f>F527+G528</f>
        <v>1.4628095</v>
      </c>
      <c r="I528" s="15">
        <f>H528+G528</f>
        <v>1.4682190000000002</v>
      </c>
      <c r="J528" s="16">
        <f>K528+0.001</f>
        <v>1.4529904999999999</v>
      </c>
      <c r="K528" s="17">
        <f>F527-G528</f>
        <v>1.4519905</v>
      </c>
      <c r="L528" s="18">
        <f>K528-G528</f>
        <v>1.446581</v>
      </c>
      <c r="M528" s="19">
        <f>H528-0.001</f>
        <v>1.4618095000000002</v>
      </c>
      <c r="N528" t="b">
        <f>AND(H528&gt;D528,H528&lt;C528)</f>
        <v>1</v>
      </c>
      <c r="O528" t="b">
        <f>AND(N528=1,I528&lt;C528)</f>
        <v>0</v>
      </c>
      <c r="P528" t="b">
        <f>AND(N528=1,O528=0,J528&lt;C528)</f>
        <v>1</v>
      </c>
      <c r="Q528" t="b">
        <f>AND(N528=1,O528=0,P528=0)</f>
        <v>0</v>
      </c>
      <c r="R528" s="8" t="b">
        <f>IF(O528=1,(I528-H528)*10000)</f>
        <v>0</v>
      </c>
      <c r="S528" s="8">
        <f>IF(P528=1,(J528-H528)*10000)</f>
        <v>-98.19000000000244</v>
      </c>
      <c r="T528" s="8" t="b">
        <f>IF(Q528=1,(F528-H528)*10000)</f>
        <v>0</v>
      </c>
      <c r="U528" t="b">
        <f>AND(K528&lt;C528,K528&gt;D528)</f>
        <v>1</v>
      </c>
      <c r="V528" t="b">
        <f>AND(U528=1,L528&gt;D528)</f>
        <v>1</v>
      </c>
      <c r="W528" t="b">
        <f>AND(V528=0,U528=1,M528&lt;C528)</f>
        <v>0</v>
      </c>
      <c r="X528" t="b">
        <f>AND(U528=1,V528=0,W528=0)</f>
        <v>0</v>
      </c>
      <c r="Y528" s="8">
        <f>IF(V528=1,(K528-L528)*10000)</f>
        <v>54.09500000000067</v>
      </c>
      <c r="Z528" s="8" t="b">
        <f>IF(W528=1,(H528-M528)*10000)</f>
        <v>0</v>
      </c>
      <c r="AA528" s="8" t="b">
        <f>IF(X528=1,(K528-F528)*10000)</f>
        <v>0</v>
      </c>
    </row>
    <row r="529" spans="1:27" ht="12.75">
      <c r="A529" s="7">
        <v>39818</v>
      </c>
      <c r="B529" s="1">
        <v>1.45389</v>
      </c>
      <c r="C529" s="1">
        <v>1.4738</v>
      </c>
      <c r="D529" s="1">
        <v>1.44295</v>
      </c>
      <c r="E529" s="1">
        <f>C529-D529</f>
        <v>0.030850000000000044</v>
      </c>
      <c r="F529" s="1">
        <v>1.46835</v>
      </c>
      <c r="G529" s="13">
        <f>E528*$G$8</f>
        <v>0.004030000000000003</v>
      </c>
      <c r="H529" s="14">
        <f>F528+G529</f>
        <v>1.45863</v>
      </c>
      <c r="I529" s="15">
        <f>H529+G529</f>
        <v>1.46266</v>
      </c>
      <c r="J529" s="16">
        <f>K529+0.001</f>
        <v>1.45157</v>
      </c>
      <c r="K529" s="17">
        <f>F528-G529</f>
        <v>1.4505700000000001</v>
      </c>
      <c r="L529" s="18">
        <f>K529-G529</f>
        <v>1.4465400000000002</v>
      </c>
      <c r="M529" s="19">
        <f>H529-0.001</f>
        <v>1.4576300000000002</v>
      </c>
      <c r="N529" t="b">
        <f>AND(H529&gt;D529,H529&lt;C529)</f>
        <v>1</v>
      </c>
      <c r="O529" t="b">
        <f>AND(N529=1,I529&lt;C529)</f>
        <v>1</v>
      </c>
      <c r="P529" t="b">
        <f>AND(N529=1,O529=0,J529&lt;C529)</f>
        <v>0</v>
      </c>
      <c r="Q529" t="b">
        <f>AND(N529=1,O529=0,P529=0)</f>
        <v>0</v>
      </c>
      <c r="R529" s="8">
        <f>IF(O529=1,(I529-H529)*10000)</f>
        <v>40.299999999999784</v>
      </c>
      <c r="S529" s="8" t="b">
        <f>IF(P529=1,(J529-H529)*10000)</f>
        <v>0</v>
      </c>
      <c r="T529" s="8" t="b">
        <f>IF(Q529=1,(F529-H529)*10000)</f>
        <v>0</v>
      </c>
      <c r="U529" t="b">
        <f>AND(K529&lt;C529,K529&gt;D529)</f>
        <v>1</v>
      </c>
      <c r="V529" t="b">
        <f>AND(U529=1,L529&gt;D529)</f>
        <v>1</v>
      </c>
      <c r="W529" t="b">
        <f>AND(V529=0,U529=1,M529&lt;C529)</f>
        <v>0</v>
      </c>
      <c r="X529" t="b">
        <f>AND(U529=1,V529=0,W529=0)</f>
        <v>0</v>
      </c>
      <c r="Y529" s="8">
        <f>IF(V529=1,(K529-L529)*10000)</f>
        <v>40.299999999999784</v>
      </c>
      <c r="Z529" s="8" t="b">
        <f>IF(W529=1,(H529-M529)*10000)</f>
        <v>0</v>
      </c>
      <c r="AA529" s="8" t="b">
        <f>IF(X529=1,(K529-F529)*10000)</f>
        <v>0</v>
      </c>
    </row>
    <row r="530" spans="1:27" ht="12.75">
      <c r="A530" s="7">
        <v>39819</v>
      </c>
      <c r="B530" s="1">
        <v>1.46745</v>
      </c>
      <c r="C530" s="1">
        <v>1.49915</v>
      </c>
      <c r="D530" s="1">
        <v>1.45025</v>
      </c>
      <c r="E530" s="1">
        <f>C530-D530</f>
        <v>0.048899999999999944</v>
      </c>
      <c r="F530" s="1">
        <v>1.49025</v>
      </c>
      <c r="G530" s="13">
        <f>E529*$G$8</f>
        <v>0.0047817500000000065</v>
      </c>
      <c r="H530" s="14">
        <f>F529+G530</f>
        <v>1.47313175</v>
      </c>
      <c r="I530" s="15">
        <f>H530+G530</f>
        <v>1.4779135</v>
      </c>
      <c r="J530" s="16">
        <f>K530+0.001</f>
        <v>1.46456825</v>
      </c>
      <c r="K530" s="17">
        <f>F529-G530</f>
        <v>1.46356825</v>
      </c>
      <c r="L530" s="18">
        <f>K530-G530</f>
        <v>1.4587865</v>
      </c>
      <c r="M530" s="19">
        <f>H530-0.001</f>
        <v>1.4721317500000002</v>
      </c>
      <c r="N530" t="b">
        <f>AND(H530&gt;D530,H530&lt;C530)</f>
        <v>1</v>
      </c>
      <c r="O530" t="b">
        <f>AND(N530=1,I530&lt;C530)</f>
        <v>1</v>
      </c>
      <c r="P530" t="b">
        <f>AND(N530=1,O530=0,J530&lt;C530)</f>
        <v>0</v>
      </c>
      <c r="Q530" t="b">
        <f>AND(N530=1,O530=0,P530=0)</f>
        <v>0</v>
      </c>
      <c r="R530" s="8">
        <f>IF(O530=1,(I530-H530)*10000)</f>
        <v>47.817500000000294</v>
      </c>
      <c r="S530" s="8" t="b">
        <f>IF(P530=1,(J530-H530)*10000)</f>
        <v>0</v>
      </c>
      <c r="T530" s="8" t="b">
        <f>IF(Q530=1,(F530-H530)*10000)</f>
        <v>0</v>
      </c>
      <c r="U530" t="b">
        <f>AND(K530&lt;C530,K530&gt;D530)</f>
        <v>1</v>
      </c>
      <c r="V530" t="b">
        <f>AND(U530=1,L530&gt;D530)</f>
        <v>1</v>
      </c>
      <c r="W530" t="b">
        <f>AND(V530=0,U530=1,M530&lt;C530)</f>
        <v>0</v>
      </c>
      <c r="X530" t="b">
        <f>AND(U530=1,V530=0,W530=0)</f>
        <v>0</v>
      </c>
      <c r="Y530" s="8">
        <f>IF(V530=1,(K530-L530)*10000)</f>
        <v>47.817500000000294</v>
      </c>
      <c r="Z530" s="8" t="b">
        <f>IF(W530=1,(H530-M530)*10000)</f>
        <v>0</v>
      </c>
      <c r="AA530" s="8" t="b">
        <f>IF(X530=1,(K530-F530)*10000)</f>
        <v>0</v>
      </c>
    </row>
    <row r="531" spans="1:27" ht="12.75">
      <c r="A531" s="7">
        <v>39820</v>
      </c>
      <c r="B531" s="1">
        <v>1.4905</v>
      </c>
      <c r="C531" s="1">
        <v>1.5281</v>
      </c>
      <c r="D531" s="1">
        <v>1.4803</v>
      </c>
      <c r="E531" s="1">
        <f>C531-D531</f>
        <v>0.047800000000000065</v>
      </c>
      <c r="F531" s="1">
        <v>1.51185</v>
      </c>
      <c r="G531" s="13">
        <f>E530*$G$8</f>
        <v>0.007579499999999991</v>
      </c>
      <c r="H531" s="14">
        <f>F530+G531</f>
        <v>1.4978295000000001</v>
      </c>
      <c r="I531" s="15">
        <f>H531+G531</f>
        <v>1.5054090000000002</v>
      </c>
      <c r="J531" s="16">
        <f>K531+0.001</f>
        <v>1.4836705</v>
      </c>
      <c r="K531" s="17">
        <f>F530-G531</f>
        <v>1.4826705</v>
      </c>
      <c r="L531" s="18">
        <f>K531-G531</f>
        <v>1.475091</v>
      </c>
      <c r="M531" s="19">
        <f>H531-0.001</f>
        <v>1.4968295000000003</v>
      </c>
      <c r="N531" t="b">
        <f>AND(H531&gt;D531,H531&lt;C531)</f>
        <v>1</v>
      </c>
      <c r="O531" t="b">
        <f>AND(N531=1,I531&lt;C531)</f>
        <v>1</v>
      </c>
      <c r="P531" t="b">
        <f>AND(N531=1,O531=0,J531&lt;C531)</f>
        <v>0</v>
      </c>
      <c r="Q531" t="b">
        <f>AND(N531=1,O531=0,P531=0)</f>
        <v>0</v>
      </c>
      <c r="R531" s="8">
        <f>IF(O531=1,(I531-H531)*10000)</f>
        <v>75.79500000000073</v>
      </c>
      <c r="S531" s="8" t="b">
        <f>IF(P531=1,(J531-H531)*10000)</f>
        <v>0</v>
      </c>
      <c r="T531" s="8" t="b">
        <f>IF(Q531=1,(F531-H531)*10000)</f>
        <v>0</v>
      </c>
      <c r="U531" t="b">
        <f>AND(K531&lt;C531,K531&gt;D531)</f>
        <v>1</v>
      </c>
      <c r="V531" t="b">
        <f>AND(U531=1,L531&gt;D531)</f>
        <v>0</v>
      </c>
      <c r="W531" t="b">
        <f>AND(V531=0,U531=1,M531&lt;C531)</f>
        <v>1</v>
      </c>
      <c r="X531" t="b">
        <f>AND(U531=1,V531=0,W531=0)</f>
        <v>0</v>
      </c>
      <c r="Y531" s="8" t="b">
        <f>IF(V531=1,(K531-L531)*10000)</f>
        <v>0</v>
      </c>
      <c r="Z531" s="8">
        <f>IF(W531=1,(H531-M531)*10000)</f>
        <v>9.999999999998899</v>
      </c>
      <c r="AA531" s="8" t="b">
        <f>IF(X531=1,(K531-F531)*10000)</f>
        <v>0</v>
      </c>
    </row>
    <row r="532" spans="1:27" ht="12.75">
      <c r="A532" s="7">
        <v>39821</v>
      </c>
      <c r="B532" s="1">
        <v>1.5113500000000002</v>
      </c>
      <c r="C532" s="1">
        <v>1.53736</v>
      </c>
      <c r="D532" s="1">
        <v>1.49808</v>
      </c>
      <c r="E532" s="1">
        <f>C532-D532</f>
        <v>0.03927999999999998</v>
      </c>
      <c r="F532" s="1">
        <v>1.52275</v>
      </c>
      <c r="G532" s="13">
        <f>E531*$G$8</f>
        <v>0.00740900000000001</v>
      </c>
      <c r="H532" s="14">
        <f>F531+G532</f>
        <v>1.519259</v>
      </c>
      <c r="I532" s="15">
        <f>H532+G532</f>
        <v>1.526668</v>
      </c>
      <c r="J532" s="16">
        <f>K532+0.001</f>
        <v>1.5054409999999998</v>
      </c>
      <c r="K532" s="17">
        <f>F531-G532</f>
        <v>1.504441</v>
      </c>
      <c r="L532" s="18">
        <f>K532-G532</f>
        <v>1.497032</v>
      </c>
      <c r="M532" s="19">
        <f>H532-0.001</f>
        <v>1.518259</v>
      </c>
      <c r="N532" t="b">
        <f>AND(H532&gt;D532,H532&lt;C532)</f>
        <v>1</v>
      </c>
      <c r="O532" t="b">
        <f>AND(N532=1,I532&lt;C532)</f>
        <v>1</v>
      </c>
      <c r="P532" t="b">
        <f>AND(N532=1,O532=0,J532&lt;C532)</f>
        <v>0</v>
      </c>
      <c r="Q532" t="b">
        <f>AND(N532=1,O532=0,P532=0)</f>
        <v>0</v>
      </c>
      <c r="R532" s="8">
        <f>IF(O532=1,(I532-H532)*10000)</f>
        <v>74.08999999999999</v>
      </c>
      <c r="S532" s="8" t="b">
        <f>IF(P532=1,(J532-H532)*10000)</f>
        <v>0</v>
      </c>
      <c r="T532" s="8" t="b">
        <f>IF(Q532=1,(F532-H532)*10000)</f>
        <v>0</v>
      </c>
      <c r="U532" t="b">
        <f>AND(K532&lt;C532,K532&gt;D532)</f>
        <v>1</v>
      </c>
      <c r="V532" t="b">
        <f>AND(U532=1,L532&gt;D532)</f>
        <v>0</v>
      </c>
      <c r="W532" t="b">
        <f>AND(V532=0,U532=1,M532&lt;C532)</f>
        <v>1</v>
      </c>
      <c r="X532" t="b">
        <f>AND(U532=1,V532=0,W532=0)</f>
        <v>0</v>
      </c>
      <c r="Y532" s="8" t="b">
        <f>IF(V532=1,(K532-L532)*10000)</f>
        <v>0</v>
      </c>
      <c r="Z532" s="8">
        <f>IF(W532=1,(H532-M532)*10000)</f>
        <v>9.999999999998899</v>
      </c>
      <c r="AA532" s="8" t="b">
        <f>IF(X532=1,(K532-F532)*10000)</f>
        <v>0</v>
      </c>
    </row>
    <row r="533" spans="1:27" ht="12.75">
      <c r="A533" s="7">
        <v>39822</v>
      </c>
      <c r="B533" s="1">
        <v>1.52265</v>
      </c>
      <c r="C533" s="1">
        <v>1.5351400000000002</v>
      </c>
      <c r="D533" s="1">
        <v>1.51146</v>
      </c>
      <c r="E533" s="1">
        <f>C533-D533</f>
        <v>0.023680000000000145</v>
      </c>
      <c r="F533" s="1">
        <v>1.51608</v>
      </c>
      <c r="G533" s="13">
        <f>E532*$G$8</f>
        <v>0.006088399999999997</v>
      </c>
      <c r="H533" s="14">
        <f>F532+G533</f>
        <v>1.5288384000000002</v>
      </c>
      <c r="I533" s="15">
        <f>H533+G533</f>
        <v>1.5349268000000003</v>
      </c>
      <c r="J533" s="16">
        <f>K533+0.001</f>
        <v>1.5176615999999998</v>
      </c>
      <c r="K533" s="17">
        <f>F532-G533</f>
        <v>1.5166616</v>
      </c>
      <c r="L533" s="18">
        <f>K533-G533</f>
        <v>1.5105731999999998</v>
      </c>
      <c r="M533" s="19">
        <f>H533-0.001</f>
        <v>1.5278384000000003</v>
      </c>
      <c r="N533" t="b">
        <f>AND(H533&gt;D533,H533&lt;C533)</f>
        <v>1</v>
      </c>
      <c r="O533" t="b">
        <f>AND(N533=1,I533&lt;C533)</f>
        <v>1</v>
      </c>
      <c r="P533" t="b">
        <f>AND(N533=1,O533=0,J533&lt;C533)</f>
        <v>0</v>
      </c>
      <c r="Q533" t="b">
        <f>AND(N533=1,O533=0,P533=0)</f>
        <v>0</v>
      </c>
      <c r="R533" s="8">
        <f>IF(O533=1,(I533-H533)*10000)</f>
        <v>60.88400000000105</v>
      </c>
      <c r="S533" s="8" t="b">
        <f>IF(P533=1,(J533-H533)*10000)</f>
        <v>0</v>
      </c>
      <c r="T533" s="8" t="b">
        <f>IF(Q533=1,(F533-H533)*10000)</f>
        <v>0</v>
      </c>
      <c r="U533" t="b">
        <f>AND(K533&lt;C533,K533&gt;D533)</f>
        <v>1</v>
      </c>
      <c r="V533" t="b">
        <f>AND(U533=1,L533&gt;D533)</f>
        <v>0</v>
      </c>
      <c r="W533" t="b">
        <f>AND(V533=0,U533=1,M533&lt;C533)</f>
        <v>1</v>
      </c>
      <c r="X533" t="b">
        <f>AND(U533=1,V533=0,W533=0)</f>
        <v>0</v>
      </c>
      <c r="Y533" s="8" t="b">
        <f>IF(V533=1,(K533-L533)*10000)</f>
        <v>0</v>
      </c>
      <c r="Z533" s="8">
        <f>IF(W533=1,(H533-M533)*10000)</f>
        <v>9.999999999998899</v>
      </c>
      <c r="AA533" s="8" t="b">
        <f>IF(X533=1,(K533-F533)*10000)</f>
        <v>0</v>
      </c>
    </row>
    <row r="534" spans="1:27" ht="12.75">
      <c r="A534" s="7">
        <v>39825</v>
      </c>
      <c r="B534" s="1">
        <v>1.5071400000000001</v>
      </c>
      <c r="C534" s="1">
        <v>1.51139</v>
      </c>
      <c r="D534" s="1">
        <v>1.4801</v>
      </c>
      <c r="E534" s="1">
        <f>C534-D534</f>
        <v>0.03129000000000004</v>
      </c>
      <c r="F534" s="1">
        <v>1.4809999999999999</v>
      </c>
      <c r="G534" s="13">
        <f>E533*$G$8</f>
        <v>0.0036704000000000224</v>
      </c>
      <c r="H534" s="14">
        <f>F533+G534</f>
        <v>1.5197504000000002</v>
      </c>
      <c r="I534" s="15">
        <f>H534+G534</f>
        <v>1.5234208000000002</v>
      </c>
      <c r="J534" s="16">
        <f>K534+0.001</f>
        <v>1.5134096</v>
      </c>
      <c r="K534" s="17">
        <f>F533-G534</f>
        <v>1.5124096</v>
      </c>
      <c r="L534" s="18">
        <f>K534-G534</f>
        <v>1.5087392</v>
      </c>
      <c r="M534" s="19">
        <f>H534-0.001</f>
        <v>1.5187504000000003</v>
      </c>
      <c r="N534" t="b">
        <f>AND(H534&gt;D534,H534&lt;C534)</f>
        <v>0</v>
      </c>
      <c r="O534" t="b">
        <f>AND(N534=1,I534&lt;C534)</f>
        <v>0</v>
      </c>
      <c r="P534" t="b">
        <f>AND(N534=1,O534=0,J534&lt;C534)</f>
        <v>0</v>
      </c>
      <c r="Q534" t="b">
        <f>AND(N534=1,O534=0,P534=0)</f>
        <v>0</v>
      </c>
      <c r="R534" s="8" t="b">
        <f>IF(O534=1,(I534-H534)*10000)</f>
        <v>0</v>
      </c>
      <c r="S534" s="8" t="b">
        <f>IF(P534=1,(J534-H534)*10000)</f>
        <v>0</v>
      </c>
      <c r="T534" s="8" t="b">
        <f>IF(Q534=1,(F534-H534)*10000)</f>
        <v>0</v>
      </c>
      <c r="U534" t="b">
        <f>AND(K534&lt;C534,K534&gt;D534)</f>
        <v>0</v>
      </c>
      <c r="V534" t="b">
        <f>AND(U534=1,L534&gt;D534)</f>
        <v>0</v>
      </c>
      <c r="W534" t="b">
        <f>AND(V534=0,U534=1,M534&lt;C534)</f>
        <v>0</v>
      </c>
      <c r="X534" t="b">
        <f>AND(U534=1,V534=0,W534=0)</f>
        <v>0</v>
      </c>
      <c r="Y534" s="8" t="b">
        <f>IF(V534=1,(K534-L534)*10000)</f>
        <v>0</v>
      </c>
      <c r="Z534" s="8" t="b">
        <f>IF(W534=1,(H534-M534)*10000)</f>
        <v>0</v>
      </c>
      <c r="AA534" s="8" t="b">
        <f>IF(X534=1,(K534-F534)*10000)</f>
        <v>0</v>
      </c>
    </row>
    <row r="535" spans="1:27" ht="12.75">
      <c r="A535" s="7">
        <v>39826</v>
      </c>
      <c r="B535" s="1">
        <v>1.48103</v>
      </c>
      <c r="C535" s="1">
        <v>1.48276</v>
      </c>
      <c r="D535" s="1">
        <v>1.44655</v>
      </c>
      <c r="E535" s="1">
        <f>C535-D535</f>
        <v>0.036210000000000075</v>
      </c>
      <c r="F535" s="1">
        <v>1.4509</v>
      </c>
      <c r="G535" s="13">
        <f>E534*$G$8</f>
        <v>0.0048499500000000065</v>
      </c>
      <c r="H535" s="14">
        <f>F534+G535</f>
        <v>1.48584995</v>
      </c>
      <c r="I535" s="15">
        <f>H535+G535</f>
        <v>1.4906999</v>
      </c>
      <c r="J535" s="16">
        <f>K535+0.001</f>
        <v>1.4771500499999997</v>
      </c>
      <c r="K535" s="17">
        <f>F534-G535</f>
        <v>1.4761500499999998</v>
      </c>
      <c r="L535" s="18">
        <f>K535-G535</f>
        <v>1.4713000999999997</v>
      </c>
      <c r="M535" s="19">
        <f>H535-0.001</f>
        <v>1.48484995</v>
      </c>
      <c r="N535" t="b">
        <f>AND(H535&gt;D535,H535&lt;C535)</f>
        <v>0</v>
      </c>
      <c r="O535" t="b">
        <f>AND(N535=1,I535&lt;C535)</f>
        <v>0</v>
      </c>
      <c r="P535" t="b">
        <f>AND(N535=1,O535=0,J535&lt;C535)</f>
        <v>0</v>
      </c>
      <c r="Q535" t="b">
        <f>AND(N535=1,O535=0,P535=0)</f>
        <v>0</v>
      </c>
      <c r="R535" s="8" t="b">
        <f>IF(O535=1,(I535-H535)*10000)</f>
        <v>0</v>
      </c>
      <c r="S535" s="8" t="b">
        <f>IF(P535=1,(J535-H535)*10000)</f>
        <v>0</v>
      </c>
      <c r="T535" s="8" t="b">
        <f>IF(Q535=1,(F535-H535)*10000)</f>
        <v>0</v>
      </c>
      <c r="U535" t="b">
        <f>AND(K535&lt;C535,K535&gt;D535)</f>
        <v>1</v>
      </c>
      <c r="V535" t="b">
        <f>AND(U535=1,L535&gt;D535)</f>
        <v>1</v>
      </c>
      <c r="W535" t="b">
        <f>AND(V535=0,U535=1,M535&lt;C535)</f>
        <v>0</v>
      </c>
      <c r="X535" t="b">
        <f>AND(U535=1,V535=0,W535=0)</f>
        <v>0</v>
      </c>
      <c r="Y535" s="8">
        <f>IF(V535=1,(K535-L535)*10000)</f>
        <v>48.49950000000103</v>
      </c>
      <c r="Z535" s="8" t="b">
        <f>IF(W535=1,(H535-M535)*10000)</f>
        <v>0</v>
      </c>
      <c r="AA535" s="8" t="b">
        <f>IF(X535=1,(K535-F535)*10000)</f>
        <v>0</v>
      </c>
    </row>
    <row r="536" spans="1:27" ht="12.75">
      <c r="A536" s="7">
        <v>39827</v>
      </c>
      <c r="B536" s="1">
        <v>1.4508</v>
      </c>
      <c r="C536" s="1">
        <v>1.4707</v>
      </c>
      <c r="D536" s="1">
        <v>1.4490500000000002</v>
      </c>
      <c r="E536" s="1">
        <f>C536-D536</f>
        <v>0.021649999999999725</v>
      </c>
      <c r="F536" s="1">
        <v>1.45815</v>
      </c>
      <c r="G536" s="13">
        <f>E535*$G$8</f>
        <v>0.005612550000000011</v>
      </c>
      <c r="H536" s="14">
        <f>F535+G536</f>
        <v>1.45651255</v>
      </c>
      <c r="I536" s="15">
        <f>H536+G536</f>
        <v>1.4621251</v>
      </c>
      <c r="J536" s="16">
        <f>K536+0.001</f>
        <v>1.44628745</v>
      </c>
      <c r="K536" s="17">
        <f>F535-G536</f>
        <v>1.4452874500000001</v>
      </c>
      <c r="L536" s="18">
        <f>K536-G536</f>
        <v>1.4396749000000002</v>
      </c>
      <c r="M536" s="19">
        <f>H536-0.001</f>
        <v>1.4555125500000001</v>
      </c>
      <c r="N536" t="b">
        <f>AND(H536&gt;D536,H536&lt;C536)</f>
        <v>1</v>
      </c>
      <c r="O536" t="b">
        <f>AND(N536=1,I536&lt;C536)</f>
        <v>1</v>
      </c>
      <c r="P536" t="b">
        <f>AND(N536=1,O536=0,J536&lt;C536)</f>
        <v>0</v>
      </c>
      <c r="Q536" t="b">
        <f>AND(N536=1,O536=0,P536=0)</f>
        <v>0</v>
      </c>
      <c r="R536" s="8">
        <f>IF(O536=1,(I536-H536)*10000)</f>
        <v>56.125499999999384</v>
      </c>
      <c r="S536" s="8" t="b">
        <f>IF(P536=1,(J536-H536)*10000)</f>
        <v>0</v>
      </c>
      <c r="T536" s="8" t="b">
        <f>IF(Q536=1,(F536-H536)*10000)</f>
        <v>0</v>
      </c>
      <c r="U536" t="b">
        <f>AND(K536&lt;C536,K536&gt;D536)</f>
        <v>0</v>
      </c>
      <c r="V536" t="b">
        <f>AND(U536=1,L536&gt;D536)</f>
        <v>0</v>
      </c>
      <c r="W536" t="b">
        <f>AND(V536=0,U536=1,M536&lt;C536)</f>
        <v>0</v>
      </c>
      <c r="X536" t="b">
        <f>AND(U536=1,V536=0,W536=0)</f>
        <v>0</v>
      </c>
      <c r="Y536" s="8" t="b">
        <f>IF(V536=1,(K536-L536)*10000)</f>
        <v>0</v>
      </c>
      <c r="Z536" s="8" t="b">
        <f>IF(W536=1,(H536-M536)*10000)</f>
        <v>0</v>
      </c>
      <c r="AA536" s="8" t="b">
        <f>IF(X536=1,(K536-F536)*10000)</f>
        <v>0</v>
      </c>
    </row>
    <row r="537" spans="1:27" ht="12.75">
      <c r="A537" s="7">
        <v>39828</v>
      </c>
      <c r="B537" s="1">
        <v>1.45805</v>
      </c>
      <c r="C537" s="1">
        <v>1.46855</v>
      </c>
      <c r="D537" s="1">
        <v>1.44729</v>
      </c>
      <c r="E537" s="1">
        <f>C537-D537</f>
        <v>0.021260000000000057</v>
      </c>
      <c r="F537" s="1">
        <v>1.46533</v>
      </c>
      <c r="G537" s="13">
        <f>E536*$G$8</f>
        <v>0.0033557499999999573</v>
      </c>
      <c r="H537" s="14">
        <f>F536+G537</f>
        <v>1.46150575</v>
      </c>
      <c r="I537" s="15">
        <f>H537+G537</f>
        <v>1.4648614999999998</v>
      </c>
      <c r="J537" s="16">
        <f>K537+0.001</f>
        <v>1.45579425</v>
      </c>
      <c r="K537" s="17">
        <f>F536-G537</f>
        <v>1.4547942500000002</v>
      </c>
      <c r="L537" s="18">
        <f>K537-G537</f>
        <v>1.4514385000000003</v>
      </c>
      <c r="M537" s="19">
        <f>H537-0.001</f>
        <v>1.46050575</v>
      </c>
      <c r="N537" t="b">
        <f>AND(H537&gt;D537,H537&lt;C537)</f>
        <v>1</v>
      </c>
      <c r="O537" t="b">
        <f>AND(N537=1,I537&lt;C537)</f>
        <v>1</v>
      </c>
      <c r="P537" t="b">
        <f>AND(N537=1,O537=0,J537&lt;C537)</f>
        <v>0</v>
      </c>
      <c r="Q537" t="b">
        <f>AND(N537=1,O537=0,P537=0)</f>
        <v>0</v>
      </c>
      <c r="R537" s="8">
        <f>IF(O537=1,(I537-H537)*10000)</f>
        <v>33.5574999999988</v>
      </c>
      <c r="S537" s="8" t="b">
        <f>IF(P537=1,(J537-H537)*10000)</f>
        <v>0</v>
      </c>
      <c r="T537" s="8" t="b">
        <f>IF(Q537=1,(F537-H537)*10000)</f>
        <v>0</v>
      </c>
      <c r="U537" t="b">
        <f>AND(K537&lt;C537,K537&gt;D537)</f>
        <v>1</v>
      </c>
      <c r="V537" t="b">
        <f>AND(U537=1,L537&gt;D537)</f>
        <v>1</v>
      </c>
      <c r="W537" t="b">
        <f>AND(V537=0,U537=1,M537&lt;C537)</f>
        <v>0</v>
      </c>
      <c r="X537" t="b">
        <f>AND(U537=1,V537=0,W537=0)</f>
        <v>0</v>
      </c>
      <c r="Y537" s="8">
        <f>IF(V537=1,(K537-L537)*10000)</f>
        <v>33.5574999999988</v>
      </c>
      <c r="Z537" s="8" t="b">
        <f>IF(W537=1,(H537-M537)*10000)</f>
        <v>0</v>
      </c>
      <c r="AA537" s="8" t="b">
        <f>IF(X537=1,(K537-F537)*10000)</f>
        <v>0</v>
      </c>
    </row>
    <row r="538" spans="1:27" ht="12.75">
      <c r="A538" s="7">
        <v>39829</v>
      </c>
      <c r="B538" s="1">
        <v>1.4652500000000002</v>
      </c>
      <c r="C538" s="1">
        <v>1.49798</v>
      </c>
      <c r="D538" s="1">
        <v>1.46475</v>
      </c>
      <c r="E538" s="1">
        <f>C538-D538</f>
        <v>0.03323000000000009</v>
      </c>
      <c r="F538" s="1">
        <v>1.47342</v>
      </c>
      <c r="G538" s="13">
        <f>E537*$G$8</f>
        <v>0.003295300000000009</v>
      </c>
      <c r="H538" s="14">
        <f>F537+G538</f>
        <v>1.4686253</v>
      </c>
      <c r="I538" s="15">
        <f>H538+G538</f>
        <v>1.4719206</v>
      </c>
      <c r="J538" s="16">
        <f>K538+0.001</f>
        <v>1.4630347</v>
      </c>
      <c r="K538" s="17">
        <f>F537-G538</f>
        <v>1.4620347</v>
      </c>
      <c r="L538" s="18">
        <f>K538-G538</f>
        <v>1.4587394</v>
      </c>
      <c r="M538" s="19">
        <f>H538-0.001</f>
        <v>1.4676253000000001</v>
      </c>
      <c r="N538" t="b">
        <f>AND(H538&gt;D538,H538&lt;C538)</f>
        <v>1</v>
      </c>
      <c r="O538" t="b">
        <f>AND(N538=1,I538&lt;C538)</f>
        <v>1</v>
      </c>
      <c r="P538" t="b">
        <f>AND(N538=1,O538=0,J538&lt;C538)</f>
        <v>0</v>
      </c>
      <c r="Q538" t="b">
        <f>AND(N538=1,O538=0,P538=0)</f>
        <v>0</v>
      </c>
      <c r="R538" s="8">
        <f>IF(O538=1,(I538-H538)*10000)</f>
        <v>32.95300000000001</v>
      </c>
      <c r="S538" s="8" t="b">
        <f>IF(P538=1,(J538-H538)*10000)</f>
        <v>0</v>
      </c>
      <c r="T538" s="8" t="b">
        <f>IF(Q538=1,(F538-H538)*10000)</f>
        <v>0</v>
      </c>
      <c r="U538" t="b">
        <f>AND(K538&lt;C538,K538&gt;D538)</f>
        <v>0</v>
      </c>
      <c r="V538" t="b">
        <f>AND(U538=1,L538&gt;D538)</f>
        <v>0</v>
      </c>
      <c r="W538" t="b">
        <f>AND(V538=0,U538=1,M538&lt;C538)</f>
        <v>0</v>
      </c>
      <c r="X538" t="b">
        <f>AND(U538=1,V538=0,W538=0)</f>
        <v>0</v>
      </c>
      <c r="Y538" s="8" t="b">
        <f>IF(V538=1,(K538-L538)*10000)</f>
        <v>0</v>
      </c>
      <c r="Z538" s="8" t="b">
        <f>IF(W538=1,(H538-M538)*10000)</f>
        <v>0</v>
      </c>
      <c r="AA538" s="8" t="b">
        <f>IF(X538=1,(K538-F538)*10000)</f>
        <v>0</v>
      </c>
    </row>
    <row r="539" spans="1:27" ht="12.75">
      <c r="A539" s="7">
        <v>39832</v>
      </c>
      <c r="B539" s="1">
        <v>1.4872</v>
      </c>
      <c r="C539" s="1">
        <v>1.4909</v>
      </c>
      <c r="D539" s="1">
        <v>1.43595</v>
      </c>
      <c r="E539" s="1">
        <f>C539-D539</f>
        <v>0.05494999999999983</v>
      </c>
      <c r="F539" s="1">
        <v>1.4386</v>
      </c>
      <c r="G539" s="13">
        <f>E538*$G$8</f>
        <v>0.005150650000000014</v>
      </c>
      <c r="H539" s="14">
        <f>F538+G539</f>
        <v>1.47857065</v>
      </c>
      <c r="I539" s="15">
        <f>H539+G539</f>
        <v>1.4837213</v>
      </c>
      <c r="J539" s="16">
        <f>K539+0.001</f>
        <v>1.4692693499999998</v>
      </c>
      <c r="K539" s="17">
        <f>F538-G539</f>
        <v>1.46826935</v>
      </c>
      <c r="L539" s="18">
        <f>K539-G539</f>
        <v>1.4631186999999999</v>
      </c>
      <c r="M539" s="19">
        <f>H539-0.001</f>
        <v>1.47757065</v>
      </c>
      <c r="N539" t="b">
        <f>AND(H539&gt;D539,H539&lt;C539)</f>
        <v>1</v>
      </c>
      <c r="O539" t="b">
        <f>AND(N539=1,I539&lt;C539)</f>
        <v>1</v>
      </c>
      <c r="P539" t="b">
        <f>AND(N539=1,O539=0,J539&lt;C539)</f>
        <v>0</v>
      </c>
      <c r="Q539" t="b">
        <f>AND(N539=1,O539=0,P539=0)</f>
        <v>0</v>
      </c>
      <c r="R539" s="8">
        <f>IF(O539=1,(I539-H539)*10000)</f>
        <v>51.506500000000344</v>
      </c>
      <c r="S539" s="8" t="b">
        <f>IF(P539=1,(J539-H539)*10000)</f>
        <v>0</v>
      </c>
      <c r="T539" s="8" t="b">
        <f>IF(Q539=1,(F539-H539)*10000)</f>
        <v>0</v>
      </c>
      <c r="U539" t="b">
        <f>AND(K539&lt;C539,K539&gt;D539)</f>
        <v>1</v>
      </c>
      <c r="V539" t="b">
        <f>AND(U539=1,L539&gt;D539)</f>
        <v>1</v>
      </c>
      <c r="W539" t="b">
        <f>AND(V539=0,U539=1,M539&lt;C539)</f>
        <v>0</v>
      </c>
      <c r="X539" t="b">
        <f>AND(U539=1,V539=0,W539=0)</f>
        <v>0</v>
      </c>
      <c r="Y539" s="8">
        <f>IF(V539=1,(K539-L539)*10000)</f>
        <v>51.506500000000344</v>
      </c>
      <c r="Z539" s="8" t="b">
        <f>IF(W539=1,(H539-M539)*10000)</f>
        <v>0</v>
      </c>
      <c r="AA539" s="8" t="b">
        <f>IF(X539=1,(K539-F539)*10000)</f>
        <v>0</v>
      </c>
    </row>
    <row r="540" spans="1:27" ht="12.75">
      <c r="A540" s="7">
        <v>39833</v>
      </c>
      <c r="B540" s="1">
        <v>1.4391</v>
      </c>
      <c r="C540" s="1">
        <v>1.4444</v>
      </c>
      <c r="D540" s="1">
        <v>1.3811</v>
      </c>
      <c r="E540" s="1">
        <f>C540-D540</f>
        <v>0.06329999999999991</v>
      </c>
      <c r="F540" s="1">
        <v>1.3871</v>
      </c>
      <c r="G540" s="13">
        <f>E539*$G$8</f>
        <v>0.008517249999999974</v>
      </c>
      <c r="H540" s="14">
        <f>F539+G540</f>
        <v>1.44711725</v>
      </c>
      <c r="I540" s="15">
        <f>H540+G540</f>
        <v>1.4556345</v>
      </c>
      <c r="J540" s="16">
        <f>K540+0.001</f>
        <v>1.43108275</v>
      </c>
      <c r="K540" s="17">
        <f>F539-G540</f>
        <v>1.4300827500000002</v>
      </c>
      <c r="L540" s="18">
        <f>K540-G540</f>
        <v>1.4215655000000003</v>
      </c>
      <c r="M540" s="19">
        <f>H540-0.001</f>
        <v>1.4461172500000001</v>
      </c>
      <c r="N540" t="b">
        <f>AND(H540&gt;D540,H540&lt;C540)</f>
        <v>0</v>
      </c>
      <c r="O540" t="b">
        <f>AND(N540=1,I540&lt;C540)</f>
        <v>0</v>
      </c>
      <c r="P540" t="b">
        <f>AND(N540=1,O540=0,J540&lt;C540)</f>
        <v>0</v>
      </c>
      <c r="Q540" t="b">
        <f>AND(N540=1,O540=0,P540=0)</f>
        <v>0</v>
      </c>
      <c r="R540" s="8" t="b">
        <f>IF(O540=1,(I540-H540)*10000)</f>
        <v>0</v>
      </c>
      <c r="S540" s="8" t="b">
        <f>IF(P540=1,(J540-H540)*10000)</f>
        <v>0</v>
      </c>
      <c r="T540" s="8" t="b">
        <f>IF(Q540=1,(F540-H540)*10000)</f>
        <v>0</v>
      </c>
      <c r="U540" t="b">
        <f>AND(K540&lt;C540,K540&gt;D540)</f>
        <v>1</v>
      </c>
      <c r="V540" t="b">
        <f>AND(U540=1,L540&gt;D540)</f>
        <v>1</v>
      </c>
      <c r="W540" t="b">
        <f>AND(V540=0,U540=1,M540&lt;C540)</f>
        <v>0</v>
      </c>
      <c r="X540" t="b">
        <f>AND(U540=1,V540=0,W540=0)</f>
        <v>0</v>
      </c>
      <c r="Y540" s="8">
        <f>IF(V540=1,(K540-L540)*10000)</f>
        <v>85.1724999999992</v>
      </c>
      <c r="Z540" s="8" t="b">
        <f>IF(W540=1,(H540-M540)*10000)</f>
        <v>0</v>
      </c>
      <c r="AA540" s="8" t="b">
        <f>IF(X540=1,(K540-F540)*10000)</f>
        <v>0</v>
      </c>
    </row>
    <row r="541" spans="1:27" ht="12.75">
      <c r="A541" s="7">
        <v>39834</v>
      </c>
      <c r="B541" s="1">
        <v>1.387</v>
      </c>
      <c r="C541" s="1">
        <v>1.4026</v>
      </c>
      <c r="D541" s="1">
        <v>1.36183</v>
      </c>
      <c r="E541" s="1">
        <f>C541-D541</f>
        <v>0.04076999999999997</v>
      </c>
      <c r="F541" s="1">
        <v>1.40165</v>
      </c>
      <c r="G541" s="13">
        <f>E540*$G$8</f>
        <v>0.009811499999999987</v>
      </c>
      <c r="H541" s="14">
        <f>F540+G541</f>
        <v>1.3969115</v>
      </c>
      <c r="I541" s="15">
        <f>H541+G541</f>
        <v>1.4067230000000002</v>
      </c>
      <c r="J541" s="16">
        <f>K541+0.001</f>
        <v>1.3782884999999998</v>
      </c>
      <c r="K541" s="17">
        <f>F540-G541</f>
        <v>1.3772885</v>
      </c>
      <c r="L541" s="18">
        <f>K541-G541</f>
        <v>1.3674769999999998</v>
      </c>
      <c r="M541" s="19">
        <f>H541-0.001</f>
        <v>1.3959115000000002</v>
      </c>
      <c r="N541" t="b">
        <f>AND(H541&gt;D541,H541&lt;C541)</f>
        <v>1</v>
      </c>
      <c r="O541" t="b">
        <f>AND(N541=1,I541&lt;C541)</f>
        <v>0</v>
      </c>
      <c r="P541" t="b">
        <f>AND(N541=1,O541=0,J541&lt;C541)</f>
        <v>1</v>
      </c>
      <c r="Q541" t="b">
        <f>AND(N541=1,O541=0,P541=0)</f>
        <v>0</v>
      </c>
      <c r="R541" s="8" t="b">
        <f>IF(O541=1,(I541-H541)*10000)</f>
        <v>0</v>
      </c>
      <c r="S541" s="8">
        <f>IF(P541=1,(J541-H541)*10000)</f>
        <v>-186.23000000000278</v>
      </c>
      <c r="T541" s="8" t="b">
        <f>IF(Q541=1,(F541-H541)*10000)</f>
        <v>0</v>
      </c>
      <c r="U541" t="b">
        <f>AND(K541&lt;C541,K541&gt;D541)</f>
        <v>1</v>
      </c>
      <c r="V541" t="b">
        <f>AND(U541=1,L541&gt;D541)</f>
        <v>1</v>
      </c>
      <c r="W541" t="b">
        <f>AND(V541=0,U541=1,M541&lt;C541)</f>
        <v>0</v>
      </c>
      <c r="X541" t="b">
        <f>AND(U541=1,V541=0,W541=0)</f>
        <v>0</v>
      </c>
      <c r="Y541" s="8">
        <f>IF(V541=1,(K541-L541)*10000)</f>
        <v>98.11500000000083</v>
      </c>
      <c r="Z541" s="8" t="b">
        <f>IF(W541=1,(H541-M541)*10000)</f>
        <v>0</v>
      </c>
      <c r="AA541" s="8" t="b">
        <f>IF(X541=1,(K541-F541)*10000)</f>
        <v>0</v>
      </c>
    </row>
    <row r="542" spans="1:27" ht="12.75">
      <c r="A542" s="7">
        <v>39835</v>
      </c>
      <c r="B542" s="1">
        <v>1.40162</v>
      </c>
      <c r="C542" s="1">
        <v>1.40188</v>
      </c>
      <c r="D542" s="1">
        <v>1.36881</v>
      </c>
      <c r="E542" s="1">
        <f>C542-D542</f>
        <v>0.03306999999999993</v>
      </c>
      <c r="F542" s="1">
        <v>1.38793</v>
      </c>
      <c r="G542" s="13">
        <f>E541*$G$8</f>
        <v>0.006319349999999996</v>
      </c>
      <c r="H542" s="14">
        <f>F541+G542</f>
        <v>1.4079693500000001</v>
      </c>
      <c r="I542" s="15">
        <f>H542+G542</f>
        <v>1.4142887000000002</v>
      </c>
      <c r="J542" s="16">
        <f>K542+0.001</f>
        <v>1.39633065</v>
      </c>
      <c r="K542" s="17">
        <f>F541-G542</f>
        <v>1.39533065</v>
      </c>
      <c r="L542" s="18">
        <f>K542-G542</f>
        <v>1.3890113</v>
      </c>
      <c r="M542" s="19">
        <f>H542-0.001</f>
        <v>1.4069693500000002</v>
      </c>
      <c r="N542" t="b">
        <f>AND(H542&gt;D542,H542&lt;C542)</f>
        <v>0</v>
      </c>
      <c r="O542" t="b">
        <f>AND(N542=1,I542&lt;C542)</f>
        <v>0</v>
      </c>
      <c r="P542" t="b">
        <f>AND(N542=1,O542=0,J542&lt;C542)</f>
        <v>0</v>
      </c>
      <c r="Q542" t="b">
        <f>AND(N542=1,O542=0,P542=0)</f>
        <v>0</v>
      </c>
      <c r="R542" s="8" t="b">
        <f>IF(O542=1,(I542-H542)*10000)</f>
        <v>0</v>
      </c>
      <c r="S542" s="8" t="b">
        <f>IF(P542=1,(J542-H542)*10000)</f>
        <v>0</v>
      </c>
      <c r="T542" s="8" t="b">
        <f>IF(Q542=1,(F542-H542)*10000)</f>
        <v>0</v>
      </c>
      <c r="U542" t="b">
        <f>AND(K542&lt;C542,K542&gt;D542)</f>
        <v>1</v>
      </c>
      <c r="V542" t="b">
        <f>AND(U542=1,L542&gt;D542)</f>
        <v>1</v>
      </c>
      <c r="W542" t="b">
        <f>AND(V542=0,U542=1,M542&lt;C542)</f>
        <v>0</v>
      </c>
      <c r="X542" t="b">
        <f>AND(U542=1,V542=0,W542=0)</f>
        <v>0</v>
      </c>
      <c r="Y542" s="8">
        <f>IF(V542=1,(K542-L542)*10000)</f>
        <v>63.19350000000057</v>
      </c>
      <c r="Z542" s="8" t="b">
        <f>IF(W542=1,(H542-M542)*10000)</f>
        <v>0</v>
      </c>
      <c r="AA542" s="8" t="b">
        <f>IF(X542=1,(K542-F542)*10000)</f>
        <v>0</v>
      </c>
    </row>
    <row r="543" spans="1:27" ht="12.75">
      <c r="A543" s="7">
        <v>39836</v>
      </c>
      <c r="B543" s="1">
        <v>1.38883</v>
      </c>
      <c r="C543" s="1">
        <v>1.38918</v>
      </c>
      <c r="D543" s="1">
        <v>1.35019</v>
      </c>
      <c r="E543" s="1">
        <f>C543-D543</f>
        <v>0.03899000000000008</v>
      </c>
      <c r="F543" s="1">
        <v>1.3793</v>
      </c>
      <c r="G543" s="13">
        <f>E542*$G$8</f>
        <v>0.00512584999999999</v>
      </c>
      <c r="H543" s="14">
        <f>F542+G543</f>
        <v>1.39305585</v>
      </c>
      <c r="I543" s="15">
        <f>H543+G543</f>
        <v>1.3981817</v>
      </c>
      <c r="J543" s="16">
        <f>K543+0.001</f>
        <v>1.38380415</v>
      </c>
      <c r="K543" s="17">
        <f>F542-G543</f>
        <v>1.3828041500000001</v>
      </c>
      <c r="L543" s="18">
        <f>K543-G543</f>
        <v>1.3776783000000001</v>
      </c>
      <c r="M543" s="19">
        <f>H543-0.001</f>
        <v>1.3920558500000002</v>
      </c>
      <c r="N543" t="b">
        <f>AND(H543&gt;D543,H543&lt;C543)</f>
        <v>0</v>
      </c>
      <c r="O543" t="b">
        <f>AND(N543=1,I543&lt;C543)</f>
        <v>0</v>
      </c>
      <c r="P543" t="b">
        <f>AND(N543=1,O543=0,J543&lt;C543)</f>
        <v>0</v>
      </c>
      <c r="Q543" t="b">
        <f>AND(N543=1,O543=0,P543=0)</f>
        <v>0</v>
      </c>
      <c r="R543" s="8" t="b">
        <f>IF(O543=1,(I543-H543)*10000)</f>
        <v>0</v>
      </c>
      <c r="S543" s="8" t="b">
        <f>IF(P543=1,(J543-H543)*10000)</f>
        <v>0</v>
      </c>
      <c r="T543" s="8" t="b">
        <f>IF(Q543=1,(F543-H543)*10000)</f>
        <v>0</v>
      </c>
      <c r="U543" t="b">
        <f>AND(K543&lt;C543,K543&gt;D543)</f>
        <v>1</v>
      </c>
      <c r="V543" t="b">
        <f>AND(U543=1,L543&gt;D543)</f>
        <v>1</v>
      </c>
      <c r="W543" t="b">
        <f>AND(V543=0,U543=1,M543&lt;C543)</f>
        <v>0</v>
      </c>
      <c r="X543" t="b">
        <f>AND(U543=1,V543=0,W543=0)</f>
        <v>0</v>
      </c>
      <c r="Y543" s="8">
        <f>IF(V543=1,(K543-L543)*10000)</f>
        <v>51.25849999999987</v>
      </c>
      <c r="Z543" s="8" t="b">
        <f>IF(W543=1,(H543-M543)*10000)</f>
        <v>0</v>
      </c>
      <c r="AA543" s="8" t="b">
        <f>IF(X543=1,(K543-F543)*10000)</f>
        <v>0</v>
      </c>
    </row>
    <row r="544" spans="1:27" ht="12.75">
      <c r="A544" s="7">
        <v>39839</v>
      </c>
      <c r="B544" s="1">
        <v>1.3685</v>
      </c>
      <c r="C544" s="1">
        <v>1.40615</v>
      </c>
      <c r="D544" s="1">
        <v>1.35466</v>
      </c>
      <c r="E544" s="1">
        <f>C544-D544</f>
        <v>0.051490000000000036</v>
      </c>
      <c r="F544" s="1">
        <v>1.40083</v>
      </c>
      <c r="G544" s="13">
        <f>E543*$G$8</f>
        <v>0.006043450000000013</v>
      </c>
      <c r="H544" s="14">
        <f>F543+G544</f>
        <v>1.38534345</v>
      </c>
      <c r="I544" s="15">
        <f>H544+G544</f>
        <v>1.3913868999999999</v>
      </c>
      <c r="J544" s="16">
        <f>K544+0.001</f>
        <v>1.37425655</v>
      </c>
      <c r="K544" s="17">
        <f>F543-G544</f>
        <v>1.37325655</v>
      </c>
      <c r="L544" s="18">
        <f>K544-G544</f>
        <v>1.3672131</v>
      </c>
      <c r="M544" s="19">
        <f>H544-0.001</f>
        <v>1.38434345</v>
      </c>
      <c r="N544" t="b">
        <f>AND(H544&gt;D544,H544&lt;C544)</f>
        <v>1</v>
      </c>
      <c r="O544" t="b">
        <f>AND(N544=1,I544&lt;C544)</f>
        <v>1</v>
      </c>
      <c r="P544" t="b">
        <f>AND(N544=1,O544=0,J544&lt;C544)</f>
        <v>0</v>
      </c>
      <c r="Q544" t="b">
        <f>AND(N544=1,O544=0,P544=0)</f>
        <v>0</v>
      </c>
      <c r="R544" s="8">
        <f>IF(O544=1,(I544-H544)*10000)</f>
        <v>60.4344999999995</v>
      </c>
      <c r="S544" s="8" t="b">
        <f>IF(P544=1,(J544-H544)*10000)</f>
        <v>0</v>
      </c>
      <c r="T544" s="8" t="b">
        <f>IF(Q544=1,(F544-H544)*10000)</f>
        <v>0</v>
      </c>
      <c r="U544" t="b">
        <f>AND(K544&lt;C544,K544&gt;D544)</f>
        <v>1</v>
      </c>
      <c r="V544" t="b">
        <f>AND(U544=1,L544&gt;D544)</f>
        <v>1</v>
      </c>
      <c r="W544" t="b">
        <f>AND(V544=0,U544=1,M544&lt;C544)</f>
        <v>0</v>
      </c>
      <c r="X544" t="b">
        <f>AND(U544=1,V544=0,W544=0)</f>
        <v>0</v>
      </c>
      <c r="Y544" s="8">
        <f>IF(V544=1,(K544-L544)*10000)</f>
        <v>60.4344999999995</v>
      </c>
      <c r="Z544" s="8" t="b">
        <f>IF(W544=1,(H544-M544)*10000)</f>
        <v>0</v>
      </c>
      <c r="AA544" s="8" t="b">
        <f>IF(X544=1,(K544-F544)*10000)</f>
        <v>0</v>
      </c>
    </row>
    <row r="545" spans="1:27" ht="12.75">
      <c r="A545" s="7">
        <v>39840</v>
      </c>
      <c r="B545" s="1">
        <v>1.40084</v>
      </c>
      <c r="C545" s="1">
        <v>1.4242</v>
      </c>
      <c r="D545" s="1">
        <v>1.39275</v>
      </c>
      <c r="E545" s="1">
        <f>C545-D545</f>
        <v>0.03144999999999998</v>
      </c>
      <c r="F545" s="1">
        <v>1.41528</v>
      </c>
      <c r="G545" s="13">
        <f>E544*$G$8</f>
        <v>0.007980950000000006</v>
      </c>
      <c r="H545" s="14">
        <f>F544+G545</f>
        <v>1.4088109500000001</v>
      </c>
      <c r="I545" s="15">
        <f>H545+G545</f>
        <v>1.4167919000000002</v>
      </c>
      <c r="J545" s="16">
        <f>K545+0.001</f>
        <v>1.3938490499999998</v>
      </c>
      <c r="K545" s="17">
        <f>F544-G545</f>
        <v>1.39284905</v>
      </c>
      <c r="L545" s="18">
        <f>K545-G545</f>
        <v>1.3848680999999998</v>
      </c>
      <c r="M545" s="19">
        <f>H545-0.001</f>
        <v>1.4078109500000002</v>
      </c>
      <c r="N545" t="b">
        <f>AND(H545&gt;D545,H545&lt;C545)</f>
        <v>1</v>
      </c>
      <c r="O545" t="b">
        <f>AND(N545=1,I545&lt;C545)</f>
        <v>1</v>
      </c>
      <c r="P545" t="b">
        <f>AND(N545=1,O545=0,J545&lt;C545)</f>
        <v>0</v>
      </c>
      <c r="Q545" t="b">
        <f>AND(N545=1,O545=0,P545=0)</f>
        <v>0</v>
      </c>
      <c r="R545" s="8">
        <f>IF(O545=1,(I545-H545)*10000)</f>
        <v>79.80950000000098</v>
      </c>
      <c r="S545" s="8" t="b">
        <f>IF(P545=1,(J545-H545)*10000)</f>
        <v>0</v>
      </c>
      <c r="T545" s="8" t="b">
        <f>IF(Q545=1,(F545-H545)*10000)</f>
        <v>0</v>
      </c>
      <c r="U545" t="b">
        <f>AND(K545&lt;C545,K545&gt;D545)</f>
        <v>1</v>
      </c>
      <c r="V545" t="b">
        <f>AND(U545=1,L545&gt;D545)</f>
        <v>0</v>
      </c>
      <c r="W545" t="b">
        <f>AND(V545=0,U545=1,M545&lt;C545)</f>
        <v>1</v>
      </c>
      <c r="X545" t="b">
        <f>AND(U545=1,V545=0,W545=0)</f>
        <v>0</v>
      </c>
      <c r="Y545" s="8" t="b">
        <f>IF(V545=1,(K545-L545)*10000)</f>
        <v>0</v>
      </c>
      <c r="Z545" s="8">
        <f>IF(W545=1,(H545-M545)*10000)</f>
        <v>9.999999999998899</v>
      </c>
      <c r="AA545" s="8" t="b">
        <f>IF(X545=1,(K545-F545)*10000)</f>
        <v>0</v>
      </c>
    </row>
    <row r="546" spans="1:27" ht="12.75">
      <c r="A546" s="7">
        <v>39841</v>
      </c>
      <c r="B546" s="1">
        <v>1.4152</v>
      </c>
      <c r="C546" s="1">
        <v>1.43755</v>
      </c>
      <c r="D546" s="1">
        <v>1.41261</v>
      </c>
      <c r="E546" s="1">
        <f>C546-D546</f>
        <v>0.024940000000000184</v>
      </c>
      <c r="F546" s="1">
        <v>1.4243000000000001</v>
      </c>
      <c r="G546" s="13">
        <f>E545*$G$8</f>
        <v>0.004874749999999996</v>
      </c>
      <c r="H546" s="14">
        <f>F545+G546</f>
        <v>1.42015475</v>
      </c>
      <c r="I546" s="15">
        <f>H546+G546</f>
        <v>1.4250295</v>
      </c>
      <c r="J546" s="16">
        <f>K546+0.001</f>
        <v>1.41140525</v>
      </c>
      <c r="K546" s="17">
        <f>F545-G546</f>
        <v>1.4104052500000002</v>
      </c>
      <c r="L546" s="18">
        <f>K546-G546</f>
        <v>1.4055305000000002</v>
      </c>
      <c r="M546" s="19">
        <f>H546-0.001</f>
        <v>1.4191547500000001</v>
      </c>
      <c r="N546" t="b">
        <f>AND(H546&gt;D546,H546&lt;C546)</f>
        <v>1</v>
      </c>
      <c r="O546" t="b">
        <f>AND(N546=1,I546&lt;C546)</f>
        <v>1</v>
      </c>
      <c r="P546" t="b">
        <f>AND(N546=1,O546=0,J546&lt;C546)</f>
        <v>0</v>
      </c>
      <c r="Q546" t="b">
        <f>AND(N546=1,O546=0,P546=0)</f>
        <v>0</v>
      </c>
      <c r="R546" s="8">
        <f>IF(O546=1,(I546-H546)*10000)</f>
        <v>48.74749999999928</v>
      </c>
      <c r="S546" s="8" t="b">
        <f>IF(P546=1,(J546-H546)*10000)</f>
        <v>0</v>
      </c>
      <c r="T546" s="8" t="b">
        <f>IF(Q546=1,(F546-H546)*10000)</f>
        <v>0</v>
      </c>
      <c r="U546" t="b">
        <f>AND(K546&lt;C546,K546&gt;D546)</f>
        <v>0</v>
      </c>
      <c r="V546" t="b">
        <f>AND(U546=1,L546&gt;D546)</f>
        <v>0</v>
      </c>
      <c r="W546" t="b">
        <f>AND(V546=0,U546=1,M546&lt;C546)</f>
        <v>0</v>
      </c>
      <c r="X546" t="b">
        <f>AND(U546=1,V546=0,W546=0)</f>
        <v>0</v>
      </c>
      <c r="Y546" s="8" t="b">
        <f>IF(V546=1,(K546-L546)*10000)</f>
        <v>0</v>
      </c>
      <c r="Z546" s="8" t="b">
        <f>IF(W546=1,(H546-M546)*10000)</f>
        <v>0</v>
      </c>
      <c r="AA546" s="8" t="b">
        <f>IF(X546=1,(K546-F546)*10000)</f>
        <v>0</v>
      </c>
    </row>
    <row r="547" spans="1:27" ht="12.75">
      <c r="A547" s="7">
        <v>39842</v>
      </c>
      <c r="B547" s="1">
        <v>1.42433</v>
      </c>
      <c r="C547" s="1">
        <v>1.4393</v>
      </c>
      <c r="D547" s="1">
        <v>1.40705</v>
      </c>
      <c r="E547" s="1">
        <f>C547-D547</f>
        <v>0.03225000000000011</v>
      </c>
      <c r="F547" s="1">
        <v>1.4284</v>
      </c>
      <c r="G547" s="13">
        <f>E546*$G$8</f>
        <v>0.0038657000000000283</v>
      </c>
      <c r="H547" s="14">
        <f>F546+G547</f>
        <v>1.4281657</v>
      </c>
      <c r="I547" s="15">
        <f>H547+G547</f>
        <v>1.4320314</v>
      </c>
      <c r="J547" s="16">
        <f>K547+0.001</f>
        <v>1.4214343</v>
      </c>
      <c r="K547" s="17">
        <f>F546-G547</f>
        <v>1.4204343000000001</v>
      </c>
      <c r="L547" s="18">
        <f>K547-G547</f>
        <v>1.4165686000000002</v>
      </c>
      <c r="M547" s="19">
        <f>H547-0.001</f>
        <v>1.4271657000000002</v>
      </c>
      <c r="N547" t="b">
        <f>AND(H547&gt;D547,H547&lt;C547)</f>
        <v>1</v>
      </c>
      <c r="O547" t="b">
        <f>AND(N547=1,I547&lt;C547)</f>
        <v>1</v>
      </c>
      <c r="P547" t="b">
        <f>AND(N547=1,O547=0,J547&lt;C547)</f>
        <v>0</v>
      </c>
      <c r="Q547" t="b">
        <f>AND(N547=1,O547=0,P547=0)</f>
        <v>0</v>
      </c>
      <c r="R547" s="8">
        <f>IF(O547=1,(I547-H547)*10000)</f>
        <v>38.65699999999972</v>
      </c>
      <c r="S547" s="8" t="b">
        <f>IF(P547=1,(J547-H547)*10000)</f>
        <v>0</v>
      </c>
      <c r="T547" s="8" t="b">
        <f>IF(Q547=1,(F547-H547)*10000)</f>
        <v>0</v>
      </c>
      <c r="U547" t="b">
        <f>AND(K547&lt;C547,K547&gt;D547)</f>
        <v>1</v>
      </c>
      <c r="V547" t="b">
        <f>AND(U547=1,L547&gt;D547)</f>
        <v>1</v>
      </c>
      <c r="W547" t="b">
        <f>AND(V547=0,U547=1,M547&lt;C547)</f>
        <v>0</v>
      </c>
      <c r="X547" t="b">
        <f>AND(U547=1,V547=0,W547=0)</f>
        <v>0</v>
      </c>
      <c r="Y547" s="8">
        <f>IF(V547=1,(K547-L547)*10000)</f>
        <v>38.65699999999972</v>
      </c>
      <c r="Z547" s="8" t="b">
        <f>IF(W547=1,(H547-M547)*10000)</f>
        <v>0</v>
      </c>
      <c r="AA547" s="8" t="b">
        <f>IF(X547=1,(K547-F547)*10000)</f>
        <v>0</v>
      </c>
    </row>
    <row r="548" spans="1:27" ht="12.75">
      <c r="A548" s="7">
        <v>39843</v>
      </c>
      <c r="B548" s="1">
        <v>1.42843</v>
      </c>
      <c r="C548" s="1">
        <v>1.45415</v>
      </c>
      <c r="D548" s="1">
        <v>1.4185400000000001</v>
      </c>
      <c r="E548" s="1">
        <f>C548-D548</f>
        <v>0.03560999999999992</v>
      </c>
      <c r="F548" s="1">
        <v>1.4538200000000001</v>
      </c>
      <c r="G548" s="13">
        <f>E547*$G$8</f>
        <v>0.004998750000000017</v>
      </c>
      <c r="H548" s="14">
        <f>F547+G548</f>
        <v>1.4333987499999998</v>
      </c>
      <c r="I548" s="15">
        <f>H548+G548</f>
        <v>1.4383974999999998</v>
      </c>
      <c r="J548" s="16">
        <f>K548+0.001</f>
        <v>1.4244012499999998</v>
      </c>
      <c r="K548" s="17">
        <f>F547-G548</f>
        <v>1.42340125</v>
      </c>
      <c r="L548" s="18">
        <f>K548-G548</f>
        <v>1.4184025</v>
      </c>
      <c r="M548" s="19">
        <f>H548-0.001</f>
        <v>1.43239875</v>
      </c>
      <c r="N548" t="b">
        <f>AND(H548&gt;D548,H548&lt;C548)</f>
        <v>1</v>
      </c>
      <c r="O548" t="b">
        <f>AND(N548=1,I548&lt;C548)</f>
        <v>1</v>
      </c>
      <c r="P548" t="b">
        <f>AND(N548=1,O548=0,J548&lt;C548)</f>
        <v>0</v>
      </c>
      <c r="Q548" t="b">
        <f>AND(N548=1,O548=0,P548=0)</f>
        <v>0</v>
      </c>
      <c r="R548" s="8">
        <f>IF(O548=1,(I548-H548)*10000)</f>
        <v>49.98749999999941</v>
      </c>
      <c r="S548" s="8" t="b">
        <f>IF(P548=1,(J548-H548)*10000)</f>
        <v>0</v>
      </c>
      <c r="T548" s="8" t="b">
        <f>IF(Q548=1,(F548-H548)*10000)</f>
        <v>0</v>
      </c>
      <c r="U548" t="b">
        <f>AND(K548&lt;C548,K548&gt;D548)</f>
        <v>1</v>
      </c>
      <c r="V548" t="b">
        <f>AND(U548=1,L548&gt;D548)</f>
        <v>0</v>
      </c>
      <c r="W548" t="b">
        <f>AND(V548=0,U548=1,M548&lt;C548)</f>
        <v>1</v>
      </c>
      <c r="X548" t="b">
        <f>AND(U548=1,V548=0,W548=0)</f>
        <v>0</v>
      </c>
      <c r="Y548" s="8" t="b">
        <f>IF(V548=1,(K548-L548)*10000)</f>
        <v>0</v>
      </c>
      <c r="Z548" s="8">
        <f>IF(W548=1,(H548-M548)*10000)</f>
        <v>9.999999999998899</v>
      </c>
      <c r="AA548" s="8" t="b">
        <f>IF(X548=1,(K548-F548)*10000)</f>
        <v>0</v>
      </c>
    </row>
    <row r="549" spans="1:27" ht="12.75">
      <c r="A549" s="7">
        <v>39846</v>
      </c>
      <c r="B549" s="1">
        <v>1.4435</v>
      </c>
      <c r="C549" s="1">
        <v>1.44713</v>
      </c>
      <c r="D549" s="1">
        <v>1.40511</v>
      </c>
      <c r="E549" s="1">
        <f>C549-D549</f>
        <v>0.042019999999999946</v>
      </c>
      <c r="F549" s="1">
        <v>1.4231</v>
      </c>
      <c r="G549" s="13">
        <f>E548*$G$8</f>
        <v>0.005519549999999988</v>
      </c>
      <c r="H549" s="14">
        <f>F548+G549</f>
        <v>1.4593395500000002</v>
      </c>
      <c r="I549" s="15">
        <f>H549+G549</f>
        <v>1.4648591000000002</v>
      </c>
      <c r="J549" s="16">
        <f>K549+0.001</f>
        <v>1.44930045</v>
      </c>
      <c r="K549" s="17">
        <f>F548-G549</f>
        <v>1.44830045</v>
      </c>
      <c r="L549" s="18">
        <f>K549-G549</f>
        <v>1.4427809</v>
      </c>
      <c r="M549" s="19">
        <f>H549-0.001</f>
        <v>1.4583395500000003</v>
      </c>
      <c r="N549" t="b">
        <f>AND(H549&gt;D549,H549&lt;C549)</f>
        <v>0</v>
      </c>
      <c r="O549" t="b">
        <f>AND(N549=1,I549&lt;C549)</f>
        <v>0</v>
      </c>
      <c r="P549" t="b">
        <f>AND(N549=1,O549=0,J549&lt;C549)</f>
        <v>0</v>
      </c>
      <c r="Q549" t="b">
        <f>AND(N549=1,O549=0,P549=0)</f>
        <v>0</v>
      </c>
      <c r="R549" s="8" t="b">
        <f>IF(O549=1,(I549-H549)*10000)</f>
        <v>0</v>
      </c>
      <c r="S549" s="8" t="b">
        <f>IF(P549=1,(J549-H549)*10000)</f>
        <v>0</v>
      </c>
      <c r="T549" s="8" t="b">
        <f>IF(Q549=1,(F549-H549)*10000)</f>
        <v>0</v>
      </c>
      <c r="U549" t="b">
        <f>AND(K549&lt;C549,K549&gt;D549)</f>
        <v>0</v>
      </c>
      <c r="V549" t="b">
        <f>AND(U549=1,L549&gt;D549)</f>
        <v>0</v>
      </c>
      <c r="W549" t="b">
        <f>AND(V549=0,U549=1,M549&lt;C549)</f>
        <v>0</v>
      </c>
      <c r="X549" t="b">
        <f>AND(U549=1,V549=0,W549=0)</f>
        <v>0</v>
      </c>
      <c r="Y549" s="8" t="b">
        <f>IF(V549=1,(K549-L549)*10000)</f>
        <v>0</v>
      </c>
      <c r="Z549" s="8" t="b">
        <f>IF(W549=1,(H549-M549)*10000)</f>
        <v>0</v>
      </c>
      <c r="AA549" s="8" t="b">
        <f>IF(X549=1,(K549-F549)*10000)</f>
        <v>0</v>
      </c>
    </row>
    <row r="550" spans="1:27" ht="12.75">
      <c r="A550" s="7">
        <v>39847</v>
      </c>
      <c r="B550" s="1">
        <v>1.42321</v>
      </c>
      <c r="C550" s="1">
        <v>1.4483000000000001</v>
      </c>
      <c r="D550" s="1">
        <v>1.41524</v>
      </c>
      <c r="E550" s="1">
        <f>C550-D550</f>
        <v>0.03306000000000009</v>
      </c>
      <c r="F550" s="1">
        <v>1.44284</v>
      </c>
      <c r="G550" s="13">
        <f>E549*$G$8</f>
        <v>0.006513099999999991</v>
      </c>
      <c r="H550" s="14">
        <f>F549+G550</f>
        <v>1.4296131</v>
      </c>
      <c r="I550" s="15">
        <f>H550+G550</f>
        <v>1.4361262000000001</v>
      </c>
      <c r="J550" s="16">
        <f>K550+0.001</f>
        <v>1.4175868999999999</v>
      </c>
      <c r="K550" s="17">
        <f>F549-G550</f>
        <v>1.4165869</v>
      </c>
      <c r="L550" s="18">
        <f>K550-G550</f>
        <v>1.4100738</v>
      </c>
      <c r="M550" s="19">
        <f>H550-0.001</f>
        <v>1.4286131000000002</v>
      </c>
      <c r="N550" t="b">
        <f>AND(H550&gt;D550,H550&lt;C550)</f>
        <v>1</v>
      </c>
      <c r="O550" t="b">
        <f>AND(N550=1,I550&lt;C550)</f>
        <v>1</v>
      </c>
      <c r="P550" t="b">
        <f>AND(N550=1,O550=0,J550&lt;C550)</f>
        <v>0</v>
      </c>
      <c r="Q550" t="b">
        <f>AND(N550=1,O550=0,P550=0)</f>
        <v>0</v>
      </c>
      <c r="R550" s="8">
        <f>IF(O550=1,(I550-H550)*10000)</f>
        <v>65.1310000000005</v>
      </c>
      <c r="S550" s="8" t="b">
        <f>IF(P550=1,(J550-H550)*10000)</f>
        <v>0</v>
      </c>
      <c r="T550" s="8" t="b">
        <f>IF(Q550=1,(F550-H550)*10000)</f>
        <v>0</v>
      </c>
      <c r="U550" t="b">
        <f>AND(K550&lt;C550,K550&gt;D550)</f>
        <v>1</v>
      </c>
      <c r="V550" t="b">
        <f>AND(U550=1,L550&gt;D550)</f>
        <v>0</v>
      </c>
      <c r="W550" t="b">
        <f>AND(V550=0,U550=1,M550&lt;C550)</f>
        <v>1</v>
      </c>
      <c r="X550" t="b">
        <f>AND(U550=1,V550=0,W550=0)</f>
        <v>0</v>
      </c>
      <c r="Y550" s="8" t="b">
        <f>IF(V550=1,(K550-L550)*10000)</f>
        <v>0</v>
      </c>
      <c r="Z550" s="8">
        <f>IF(W550=1,(H550-M550)*10000)</f>
        <v>9.999999999998899</v>
      </c>
      <c r="AA550" s="8" t="b">
        <f>IF(X550=1,(K550-F550)*10000)</f>
        <v>0</v>
      </c>
    </row>
    <row r="551" spans="1:27" ht="12.75">
      <c r="A551" s="7">
        <v>39848</v>
      </c>
      <c r="B551" s="1">
        <v>1.44309</v>
      </c>
      <c r="C551" s="1">
        <v>1.4577200000000001</v>
      </c>
      <c r="D551" s="1">
        <v>1.43232</v>
      </c>
      <c r="E551" s="1">
        <f>C551-D551</f>
        <v>0.02540000000000009</v>
      </c>
      <c r="F551" s="1">
        <v>1.444</v>
      </c>
      <c r="G551" s="13">
        <f>E550*$G$8</f>
        <v>0.005124300000000014</v>
      </c>
      <c r="H551" s="14">
        <f>F550+G551</f>
        <v>1.4479643</v>
      </c>
      <c r="I551" s="15">
        <f>H551+G551</f>
        <v>1.4530886</v>
      </c>
      <c r="J551" s="16">
        <f>K551+0.001</f>
        <v>1.4387156999999997</v>
      </c>
      <c r="K551" s="17">
        <f>F550-G551</f>
        <v>1.4377156999999998</v>
      </c>
      <c r="L551" s="18">
        <f>K551-G551</f>
        <v>1.4325913999999997</v>
      </c>
      <c r="M551" s="19">
        <f>H551-0.001</f>
        <v>1.4469643</v>
      </c>
      <c r="N551" t="b">
        <f>AND(H551&gt;D551,H551&lt;C551)</f>
        <v>1</v>
      </c>
      <c r="O551" t="b">
        <f>AND(N551=1,I551&lt;C551)</f>
        <v>1</v>
      </c>
      <c r="P551" t="b">
        <f>AND(N551=1,O551=0,J551&lt;C551)</f>
        <v>0</v>
      </c>
      <c r="Q551" t="b">
        <f>AND(N551=1,O551=0,P551=0)</f>
        <v>0</v>
      </c>
      <c r="R551" s="8">
        <f>IF(O551=1,(I551-H551)*10000)</f>
        <v>51.24300000000082</v>
      </c>
      <c r="S551" s="8" t="b">
        <f>IF(P551=1,(J551-H551)*10000)</f>
        <v>0</v>
      </c>
      <c r="T551" s="8" t="b">
        <f>IF(Q551=1,(F551-H551)*10000)</f>
        <v>0</v>
      </c>
      <c r="U551" t="b">
        <f>AND(K551&lt;C551,K551&gt;D551)</f>
        <v>1</v>
      </c>
      <c r="V551" t="b">
        <f>AND(U551=1,L551&gt;D551)</f>
        <v>1</v>
      </c>
      <c r="W551" t="b">
        <f>AND(V551=0,U551=1,M551&lt;C551)</f>
        <v>0</v>
      </c>
      <c r="X551" t="b">
        <f>AND(U551=1,V551=0,W551=0)</f>
        <v>0</v>
      </c>
      <c r="Y551" s="8">
        <f>IF(V551=1,(K551-L551)*10000)</f>
        <v>51.24300000000082</v>
      </c>
      <c r="Z551" s="8" t="b">
        <f>IF(W551=1,(H551-M551)*10000)</f>
        <v>0</v>
      </c>
      <c r="AA551" s="8" t="b">
        <f>IF(X551=1,(K551-F551)*10000)</f>
        <v>0</v>
      </c>
    </row>
    <row r="552" spans="1:27" ht="12.75">
      <c r="A552" s="7">
        <v>39849</v>
      </c>
      <c r="B552" s="1">
        <v>1.44375</v>
      </c>
      <c r="C552" s="1">
        <v>1.47035</v>
      </c>
      <c r="D552" s="1">
        <v>1.43647</v>
      </c>
      <c r="E552" s="1">
        <f>C552-D552</f>
        <v>0.03388000000000013</v>
      </c>
      <c r="F552" s="1">
        <v>1.46245</v>
      </c>
      <c r="G552" s="13">
        <f>E551*$G$8</f>
        <v>0.003937000000000013</v>
      </c>
      <c r="H552" s="14">
        <f>F551+G552</f>
        <v>1.447937</v>
      </c>
      <c r="I552" s="15">
        <f>H552+G552</f>
        <v>1.451874</v>
      </c>
      <c r="J552" s="16">
        <f>K552+0.001</f>
        <v>1.4410629999999998</v>
      </c>
      <c r="K552" s="17">
        <f>F551-G552</f>
        <v>1.4400629999999999</v>
      </c>
      <c r="L552" s="18">
        <f>K552-G552</f>
        <v>1.4361259999999998</v>
      </c>
      <c r="M552" s="19">
        <f>H552-0.001</f>
        <v>1.4469370000000001</v>
      </c>
      <c r="N552" t="b">
        <f>AND(H552&gt;D552,H552&lt;C552)</f>
        <v>1</v>
      </c>
      <c r="O552" t="b">
        <f>AND(N552=1,I552&lt;C552)</f>
        <v>1</v>
      </c>
      <c r="P552" t="b">
        <f>AND(N552=1,O552=0,J552&lt;C552)</f>
        <v>0</v>
      </c>
      <c r="Q552" t="b">
        <f>AND(N552=1,O552=0,P552=0)</f>
        <v>0</v>
      </c>
      <c r="R552" s="8">
        <f>IF(O552=1,(I552-H552)*10000)</f>
        <v>39.37000000000079</v>
      </c>
      <c r="S552" s="8" t="b">
        <f>IF(P552=1,(J552-H552)*10000)</f>
        <v>0</v>
      </c>
      <c r="T552" s="8" t="b">
        <f>IF(Q552=1,(F552-H552)*10000)</f>
        <v>0</v>
      </c>
      <c r="U552" t="b">
        <f>AND(K552&lt;C552,K552&gt;D552)</f>
        <v>1</v>
      </c>
      <c r="V552" t="b">
        <f>AND(U552=1,L552&gt;D552)</f>
        <v>0</v>
      </c>
      <c r="W552" t="b">
        <f>AND(V552=0,U552=1,M552&lt;C552)</f>
        <v>1</v>
      </c>
      <c r="X552" t="b">
        <f>AND(U552=1,V552=0,W552=0)</f>
        <v>0</v>
      </c>
      <c r="Y552" s="8" t="b">
        <f>IF(V552=1,(K552-L552)*10000)</f>
        <v>0</v>
      </c>
      <c r="Z552" s="8">
        <f>IF(W552=1,(H552-M552)*10000)</f>
        <v>9.999999999998899</v>
      </c>
      <c r="AA552" s="8" t="b">
        <f>IF(X552=1,(K552-F552)*10000)</f>
        <v>0</v>
      </c>
    </row>
    <row r="553" spans="1:27" ht="12.75">
      <c r="A553" s="7">
        <v>39850</v>
      </c>
      <c r="B553" s="1">
        <v>1.46242</v>
      </c>
      <c r="C553" s="1">
        <v>1.48444</v>
      </c>
      <c r="D553" s="1">
        <v>1.45885</v>
      </c>
      <c r="E553" s="1">
        <f>C553-D553</f>
        <v>0.02559</v>
      </c>
      <c r="F553" s="1">
        <v>1.47855</v>
      </c>
      <c r="G553" s="13">
        <f>E552*$G$8</f>
        <v>0.005251400000000021</v>
      </c>
      <c r="H553" s="14">
        <f>F552+G553</f>
        <v>1.4677014000000002</v>
      </c>
      <c r="I553" s="15">
        <f>H553+G553</f>
        <v>1.4729528000000003</v>
      </c>
      <c r="J553" s="16">
        <f>K553+0.001</f>
        <v>1.4581985999999998</v>
      </c>
      <c r="K553" s="17">
        <f>F552-G553</f>
        <v>1.4571986</v>
      </c>
      <c r="L553" s="18">
        <f>K553-G553</f>
        <v>1.4519471999999998</v>
      </c>
      <c r="M553" s="19">
        <f>H553-0.001</f>
        <v>1.4667014000000003</v>
      </c>
      <c r="N553" t="b">
        <f>AND(H553&gt;D553,H553&lt;C553)</f>
        <v>1</v>
      </c>
      <c r="O553" t="b">
        <f>AND(N553=1,I553&lt;C553)</f>
        <v>1</v>
      </c>
      <c r="P553" t="b">
        <f>AND(N553=1,O553=0,J553&lt;C553)</f>
        <v>0</v>
      </c>
      <c r="Q553" t="b">
        <f>AND(N553=1,O553=0,P553=0)</f>
        <v>0</v>
      </c>
      <c r="R553" s="8">
        <f>IF(O553=1,(I553-H553)*10000)</f>
        <v>52.51400000000128</v>
      </c>
      <c r="S553" s="8" t="b">
        <f>IF(P553=1,(J553-H553)*10000)</f>
        <v>0</v>
      </c>
      <c r="T553" s="8" t="b">
        <f>IF(Q553=1,(F553-H553)*10000)</f>
        <v>0</v>
      </c>
      <c r="U553" t="b">
        <f>AND(K553&lt;C553,K553&gt;D553)</f>
        <v>0</v>
      </c>
      <c r="V553" t="b">
        <f>AND(U553=1,L553&gt;D553)</f>
        <v>0</v>
      </c>
      <c r="W553" t="b">
        <f>AND(V553=0,U553=1,M553&lt;C553)</f>
        <v>0</v>
      </c>
      <c r="X553" t="b">
        <f>AND(U553=1,V553=0,W553=0)</f>
        <v>0</v>
      </c>
      <c r="Y553" s="8" t="b">
        <f>IF(V553=1,(K553-L553)*10000)</f>
        <v>0</v>
      </c>
      <c r="Z553" s="8" t="b">
        <f>IF(W553=1,(H553-M553)*10000)</f>
        <v>0</v>
      </c>
      <c r="AA553" s="8" t="b">
        <f>IF(X553=1,(K553-F553)*10000)</f>
        <v>0</v>
      </c>
    </row>
    <row r="554" spans="1:27" ht="12.75">
      <c r="A554" s="7">
        <v>39853</v>
      </c>
      <c r="B554" s="1">
        <v>1.48106</v>
      </c>
      <c r="C554" s="1">
        <v>1.49855</v>
      </c>
      <c r="D554" s="1">
        <v>1.46996</v>
      </c>
      <c r="E554" s="1">
        <f>C554-D554</f>
        <v>0.028590000000000115</v>
      </c>
      <c r="F554" s="1">
        <v>1.48858</v>
      </c>
      <c r="G554" s="13">
        <f>E553*$G$8</f>
        <v>0.00396645</v>
      </c>
      <c r="H554" s="14">
        <f>F553+G554</f>
        <v>1.48251645</v>
      </c>
      <c r="I554" s="15">
        <f>H554+G554</f>
        <v>1.4864829000000002</v>
      </c>
      <c r="J554" s="16">
        <f>K554+0.001</f>
        <v>1.4755835499999999</v>
      </c>
      <c r="K554" s="17">
        <f>F553-G554</f>
        <v>1.47458355</v>
      </c>
      <c r="L554" s="18">
        <f>K554-G554</f>
        <v>1.4706171</v>
      </c>
      <c r="M554" s="19">
        <f>H554-0.001</f>
        <v>1.4815164500000002</v>
      </c>
      <c r="N554" t="b">
        <f>AND(H554&gt;D554,H554&lt;C554)</f>
        <v>1</v>
      </c>
      <c r="O554" t="b">
        <f>AND(N554=1,I554&lt;C554)</f>
        <v>1</v>
      </c>
      <c r="P554" t="b">
        <f>AND(N554=1,O554=0,J554&lt;C554)</f>
        <v>0</v>
      </c>
      <c r="Q554" t="b">
        <f>AND(N554=1,O554=0,P554=0)</f>
        <v>0</v>
      </c>
      <c r="R554" s="8">
        <f>IF(O554=1,(I554-H554)*10000)</f>
        <v>39.66450000000066</v>
      </c>
      <c r="S554" s="8" t="b">
        <f>IF(P554=1,(J554-H554)*10000)</f>
        <v>0</v>
      </c>
      <c r="T554" s="8" t="b">
        <f>IF(Q554=1,(F554-H554)*10000)</f>
        <v>0</v>
      </c>
      <c r="U554" t="b">
        <f>AND(K554&lt;C554,K554&gt;D554)</f>
        <v>1</v>
      </c>
      <c r="V554" t="b">
        <f>AND(U554=1,L554&gt;D554)</f>
        <v>1</v>
      </c>
      <c r="W554" t="b">
        <f>AND(V554=0,U554=1,M554&lt;C554)</f>
        <v>0</v>
      </c>
      <c r="X554" t="b">
        <f>AND(U554=1,V554=0,W554=0)</f>
        <v>0</v>
      </c>
      <c r="Y554" s="8">
        <f>IF(V554=1,(K554-L554)*10000)</f>
        <v>39.66450000000066</v>
      </c>
      <c r="Z554" s="8" t="b">
        <f>IF(W554=1,(H554-M554)*10000)</f>
        <v>0</v>
      </c>
      <c r="AA554" s="8" t="b">
        <f>IF(X554=1,(K554-F554)*10000)</f>
        <v>0</v>
      </c>
    </row>
    <row r="555" spans="1:27" ht="12.75">
      <c r="A555" s="7">
        <v>39854</v>
      </c>
      <c r="B555" s="1">
        <v>1.48925</v>
      </c>
      <c r="C555" s="1">
        <v>1.4912</v>
      </c>
      <c r="D555" s="1">
        <v>1.44543</v>
      </c>
      <c r="E555" s="1">
        <f>C555-D555</f>
        <v>0.04577000000000009</v>
      </c>
      <c r="F555" s="1">
        <v>1.45395</v>
      </c>
      <c r="G555" s="13">
        <f>E554*$G$8</f>
        <v>0.004431450000000018</v>
      </c>
      <c r="H555" s="14">
        <f>F554+G555</f>
        <v>1.49301145</v>
      </c>
      <c r="I555" s="15">
        <f>H555+G555</f>
        <v>1.4974429</v>
      </c>
      <c r="J555" s="16">
        <f>K555+0.001</f>
        <v>1.48514855</v>
      </c>
      <c r="K555" s="17">
        <f>F554-G555</f>
        <v>1.48414855</v>
      </c>
      <c r="L555" s="18">
        <f>K555-G555</f>
        <v>1.4797171</v>
      </c>
      <c r="M555" s="19">
        <f>H555-0.001</f>
        <v>1.4920114500000001</v>
      </c>
      <c r="N555" t="b">
        <f>AND(H555&gt;D555,H555&lt;C555)</f>
        <v>0</v>
      </c>
      <c r="O555" t="b">
        <f>AND(N555=1,I555&lt;C555)</f>
        <v>0</v>
      </c>
      <c r="P555" t="b">
        <f>AND(N555=1,O555=0,J555&lt;C555)</f>
        <v>0</v>
      </c>
      <c r="Q555" t="b">
        <f>AND(N555=1,O555=0,P555=0)</f>
        <v>0</v>
      </c>
      <c r="R555" s="8" t="b">
        <f>IF(O555=1,(I555-H555)*10000)</f>
        <v>0</v>
      </c>
      <c r="S555" s="8" t="b">
        <f>IF(P555=1,(J555-H555)*10000)</f>
        <v>0</v>
      </c>
      <c r="T555" s="8" t="b">
        <f>IF(Q555=1,(F555-H555)*10000)</f>
        <v>0</v>
      </c>
      <c r="U555" t="b">
        <f>AND(K555&lt;C555,K555&gt;D555)</f>
        <v>1</v>
      </c>
      <c r="V555" t="b">
        <f>AND(U555=1,L555&gt;D555)</f>
        <v>1</v>
      </c>
      <c r="W555" t="b">
        <f>AND(V555=0,U555=1,M555&lt;C555)</f>
        <v>0</v>
      </c>
      <c r="X555" t="b">
        <f>AND(U555=1,V555=0,W555=0)</f>
        <v>0</v>
      </c>
      <c r="Y555" s="8">
        <f>IF(V555=1,(K555-L555)*10000)</f>
        <v>44.31450000000004</v>
      </c>
      <c r="Z555" s="8" t="b">
        <f>IF(W555=1,(H555-M555)*10000)</f>
        <v>0</v>
      </c>
      <c r="AA555" s="8" t="b">
        <f>IF(X555=1,(K555-F555)*10000)</f>
        <v>0</v>
      </c>
    </row>
    <row r="556" spans="1:27" ht="12.75">
      <c r="A556" s="7">
        <v>39855</v>
      </c>
      <c r="B556" s="1">
        <v>1.45405</v>
      </c>
      <c r="C556" s="1">
        <v>1.45645</v>
      </c>
      <c r="D556" s="1">
        <v>1.43175</v>
      </c>
      <c r="E556" s="1">
        <f>C556-D556</f>
        <v>0.024699999999999944</v>
      </c>
      <c r="F556" s="1">
        <v>1.43655</v>
      </c>
      <c r="G556" s="13">
        <f>E555*$G$8</f>
        <v>0.007094350000000014</v>
      </c>
      <c r="H556" s="14">
        <f>F555+G556</f>
        <v>1.46104435</v>
      </c>
      <c r="I556" s="15">
        <f>H556+G556</f>
        <v>1.4681387000000001</v>
      </c>
      <c r="J556" s="16">
        <f>K556+0.001</f>
        <v>1.44785565</v>
      </c>
      <c r="K556" s="17">
        <f>F555-G556</f>
        <v>1.44685565</v>
      </c>
      <c r="L556" s="18">
        <f>K556-G556</f>
        <v>1.4397613</v>
      </c>
      <c r="M556" s="19">
        <f>H556-0.001</f>
        <v>1.4600443500000002</v>
      </c>
      <c r="N556" t="b">
        <f>AND(H556&gt;D556,H556&lt;C556)</f>
        <v>0</v>
      </c>
      <c r="O556" t="b">
        <f>AND(N556=1,I556&lt;C556)</f>
        <v>0</v>
      </c>
      <c r="P556" t="b">
        <f>AND(N556=1,O556=0,J556&lt;C556)</f>
        <v>0</v>
      </c>
      <c r="Q556" t="b">
        <f>AND(N556=1,O556=0,P556=0)</f>
        <v>0</v>
      </c>
      <c r="R556" s="8" t="b">
        <f>IF(O556=1,(I556-H556)*10000)</f>
        <v>0</v>
      </c>
      <c r="S556" s="8" t="b">
        <f>IF(P556=1,(J556-H556)*10000)</f>
        <v>0</v>
      </c>
      <c r="T556" s="8" t="b">
        <f>IF(Q556=1,(F556-H556)*10000)</f>
        <v>0</v>
      </c>
      <c r="U556" t="b">
        <f>AND(K556&lt;C556,K556&gt;D556)</f>
        <v>1</v>
      </c>
      <c r="V556" t="b">
        <f>AND(U556=1,L556&gt;D556)</f>
        <v>1</v>
      </c>
      <c r="W556" t="b">
        <f>AND(V556=0,U556=1,M556&lt;C556)</f>
        <v>0</v>
      </c>
      <c r="X556" t="b">
        <f>AND(U556=1,V556=0,W556=0)</f>
        <v>0</v>
      </c>
      <c r="Y556" s="8">
        <f>IF(V556=1,(K556-L556)*10000)</f>
        <v>70.94350000000027</v>
      </c>
      <c r="Z556" s="8" t="b">
        <f>IF(W556=1,(H556-M556)*10000)</f>
        <v>0</v>
      </c>
      <c r="AA556" s="8" t="b">
        <f>IF(X556=1,(K556-F556)*10000)</f>
        <v>0</v>
      </c>
    </row>
    <row r="557" spans="1:27" ht="12.75">
      <c r="A557" s="7">
        <v>39856</v>
      </c>
      <c r="B557" s="1">
        <v>1.43682</v>
      </c>
      <c r="C557" s="1">
        <v>1.44135</v>
      </c>
      <c r="D557" s="1">
        <v>1.41354</v>
      </c>
      <c r="E557" s="1">
        <f>C557-D557</f>
        <v>0.02780999999999989</v>
      </c>
      <c r="F557" s="1">
        <v>1.42885</v>
      </c>
      <c r="G557" s="13">
        <f>E556*$G$8</f>
        <v>0.003828499999999991</v>
      </c>
      <c r="H557" s="14">
        <f>F556+G557</f>
        <v>1.4403785</v>
      </c>
      <c r="I557" s="15">
        <f>H557+G557</f>
        <v>1.444207</v>
      </c>
      <c r="J557" s="16">
        <f>K557+0.001</f>
        <v>1.4337214999999999</v>
      </c>
      <c r="K557" s="17">
        <f>F556-G557</f>
        <v>1.4327215</v>
      </c>
      <c r="L557" s="18">
        <f>K557-G557</f>
        <v>1.428893</v>
      </c>
      <c r="M557" s="19">
        <f>H557-0.001</f>
        <v>1.4393785000000001</v>
      </c>
      <c r="N557" t="b">
        <f>AND(H557&gt;D557,H557&lt;C557)</f>
        <v>1</v>
      </c>
      <c r="O557" t="b">
        <f>AND(N557=1,I557&lt;C557)</f>
        <v>0</v>
      </c>
      <c r="P557" t="b">
        <f>AND(N557=1,O557=0,J557&lt;C557)</f>
        <v>1</v>
      </c>
      <c r="Q557" t="b">
        <f>AND(N557=1,O557=0,P557=0)</f>
        <v>0</v>
      </c>
      <c r="R557" s="8" t="b">
        <f>IF(O557=1,(I557-H557)*10000)</f>
        <v>0</v>
      </c>
      <c r="S557" s="8">
        <f>IF(P557=1,(J557-H557)*10000)</f>
        <v>-66.57000000000136</v>
      </c>
      <c r="T557" s="8" t="b">
        <f>IF(Q557=1,(F557-H557)*10000)</f>
        <v>0</v>
      </c>
      <c r="U557" t="b">
        <f>AND(K557&lt;C557,K557&gt;D557)</f>
        <v>1</v>
      </c>
      <c r="V557" t="b">
        <f>AND(U557=1,L557&gt;D557)</f>
        <v>1</v>
      </c>
      <c r="W557" t="b">
        <f>AND(V557=0,U557=1,M557&lt;C557)</f>
        <v>0</v>
      </c>
      <c r="X557" t="b">
        <f>AND(U557=1,V557=0,W557=0)</f>
        <v>0</v>
      </c>
      <c r="Y557" s="8">
        <f>IF(V557=1,(K557-L557)*10000)</f>
        <v>38.285000000000124</v>
      </c>
      <c r="Z557" s="8" t="b">
        <f>IF(W557=1,(H557-M557)*10000)</f>
        <v>0</v>
      </c>
      <c r="AA557" s="8" t="b">
        <f>IF(X557=1,(K557-F557)*10000)</f>
        <v>0</v>
      </c>
    </row>
    <row r="558" spans="1:27" ht="12.75">
      <c r="A558" s="7">
        <v>39857</v>
      </c>
      <c r="B558" s="1">
        <v>1.42845</v>
      </c>
      <c r="C558" s="1">
        <v>1.46055</v>
      </c>
      <c r="D558" s="1">
        <v>1.42515</v>
      </c>
      <c r="E558" s="1">
        <f>C558-D558</f>
        <v>0.0354000000000001</v>
      </c>
      <c r="F558" s="1">
        <v>1.4353500000000001</v>
      </c>
      <c r="G558" s="13">
        <f>E557*$G$8</f>
        <v>0.004310549999999983</v>
      </c>
      <c r="H558" s="14">
        <f>F557+G558</f>
        <v>1.43316055</v>
      </c>
      <c r="I558" s="15">
        <f>H558+G558</f>
        <v>1.4374711</v>
      </c>
      <c r="J558" s="16">
        <f>K558+0.001</f>
        <v>1.4255394499999998</v>
      </c>
      <c r="K558" s="17">
        <f>F557-G558</f>
        <v>1.42453945</v>
      </c>
      <c r="L558" s="18">
        <f>K558-G558</f>
        <v>1.4202289</v>
      </c>
      <c r="M558" s="19">
        <f>H558-0.001</f>
        <v>1.43216055</v>
      </c>
      <c r="N558" t="b">
        <f>AND(H558&gt;D558,H558&lt;C558)</f>
        <v>1</v>
      </c>
      <c r="O558" t="b">
        <f>AND(N558=1,I558&lt;C558)</f>
        <v>1</v>
      </c>
      <c r="P558" t="b">
        <f>AND(N558=1,O558=0,J558&lt;C558)</f>
        <v>0</v>
      </c>
      <c r="Q558" t="b">
        <f>AND(N558=1,O558=0,P558=0)</f>
        <v>0</v>
      </c>
      <c r="R558" s="8">
        <f>IF(O558=1,(I558-H558)*10000)</f>
        <v>43.10550000000024</v>
      </c>
      <c r="S558" s="8" t="b">
        <f>IF(P558=1,(J558-H558)*10000)</f>
        <v>0</v>
      </c>
      <c r="T558" s="8" t="b">
        <f>IF(Q558=1,(F558-H558)*10000)</f>
        <v>0</v>
      </c>
      <c r="U558" t="b">
        <f>AND(K558&lt;C558,K558&gt;D558)</f>
        <v>0</v>
      </c>
      <c r="V558" t="b">
        <f>AND(U558=1,L558&gt;D558)</f>
        <v>0</v>
      </c>
      <c r="W558" t="b">
        <f>AND(V558=0,U558=1,M558&lt;C558)</f>
        <v>0</v>
      </c>
      <c r="X558" t="b">
        <f>AND(U558=1,V558=0,W558=0)</f>
        <v>0</v>
      </c>
      <c r="Y558" s="8" t="b">
        <f>IF(V558=1,(K558-L558)*10000)</f>
        <v>0</v>
      </c>
      <c r="Z558" s="8" t="b">
        <f>IF(W558=1,(H558-M558)*10000)</f>
        <v>0</v>
      </c>
      <c r="AA558" s="8" t="b">
        <f>IF(X558=1,(K558-F558)*10000)</f>
        <v>0</v>
      </c>
    </row>
    <row r="559" spans="1:27" ht="12.75">
      <c r="A559" s="7">
        <v>39860</v>
      </c>
      <c r="B559" s="1">
        <v>1.4212500000000001</v>
      </c>
      <c r="C559" s="1">
        <v>1.43185</v>
      </c>
      <c r="D559" s="1">
        <v>1.41486</v>
      </c>
      <c r="E559" s="1">
        <f>C559-D559</f>
        <v>0.01699000000000006</v>
      </c>
      <c r="F559" s="1">
        <v>1.4286400000000001</v>
      </c>
      <c r="G559" s="13">
        <f>E558*$G$8</f>
        <v>0.005487000000000015</v>
      </c>
      <c r="H559" s="14">
        <f>F558+G559</f>
        <v>1.4408370000000001</v>
      </c>
      <c r="I559" s="15">
        <f>H559+G559</f>
        <v>1.4463240000000002</v>
      </c>
      <c r="J559" s="16">
        <f>K559+0.001</f>
        <v>1.430863</v>
      </c>
      <c r="K559" s="17">
        <f>F558-G559</f>
        <v>1.429863</v>
      </c>
      <c r="L559" s="18">
        <f>K559-G559</f>
        <v>1.424376</v>
      </c>
      <c r="M559" s="19">
        <f>H559-0.001</f>
        <v>1.4398370000000003</v>
      </c>
      <c r="N559" t="b">
        <f>AND(H559&gt;D559,H559&lt;C559)</f>
        <v>0</v>
      </c>
      <c r="O559" t="b">
        <f>AND(N559=1,I559&lt;C559)</f>
        <v>0</v>
      </c>
      <c r="P559" t="b">
        <f>AND(N559=1,O559=0,J559&lt;C559)</f>
        <v>0</v>
      </c>
      <c r="Q559" t="b">
        <f>AND(N559=1,O559=0,P559=0)</f>
        <v>0</v>
      </c>
      <c r="R559" s="8" t="b">
        <f>IF(O559=1,(I559-H559)*10000)</f>
        <v>0</v>
      </c>
      <c r="S559" s="8" t="b">
        <f>IF(P559=1,(J559-H559)*10000)</f>
        <v>0</v>
      </c>
      <c r="T559" s="8" t="b">
        <f>IF(Q559=1,(F559-H559)*10000)</f>
        <v>0</v>
      </c>
      <c r="U559" t="b">
        <f>AND(K559&lt;C559,K559&gt;D559)</f>
        <v>1</v>
      </c>
      <c r="V559" t="b">
        <f>AND(U559=1,L559&gt;D559)</f>
        <v>1</v>
      </c>
      <c r="W559" t="b">
        <f>AND(V559=0,U559=1,M559&lt;C559)</f>
        <v>0</v>
      </c>
      <c r="X559" t="b">
        <f>AND(U559=1,V559=0,W559=0)</f>
        <v>0</v>
      </c>
      <c r="Y559" s="8">
        <f>IF(V559=1,(K559-L559)*10000)</f>
        <v>54.870000000000196</v>
      </c>
      <c r="Z559" s="8" t="b">
        <f>IF(W559=1,(H559-M559)*10000)</f>
        <v>0</v>
      </c>
      <c r="AA559" s="8" t="b">
        <f>IF(X559=1,(K559-F559)*10000)</f>
        <v>0</v>
      </c>
    </row>
    <row r="560" spans="1:27" ht="12.75">
      <c r="A560" s="7">
        <v>39861</v>
      </c>
      <c r="B560" s="1">
        <v>1.42839</v>
      </c>
      <c r="C560" s="1">
        <v>1.4310100000000001</v>
      </c>
      <c r="D560" s="1">
        <v>1.4123</v>
      </c>
      <c r="E560" s="1">
        <f>C560-D560</f>
        <v>0.018710000000000004</v>
      </c>
      <c r="F560" s="1">
        <v>1.42365</v>
      </c>
      <c r="G560" s="13">
        <f>E559*$G$8</f>
        <v>0.0026334500000000094</v>
      </c>
      <c r="H560" s="14">
        <f>F559+G560</f>
        <v>1.4312734500000002</v>
      </c>
      <c r="I560" s="15">
        <f>H560+G560</f>
        <v>1.4339069000000002</v>
      </c>
      <c r="J560" s="16">
        <f>K560+0.001</f>
        <v>1.42700655</v>
      </c>
      <c r="K560" s="17">
        <f>F559-G560</f>
        <v>1.42600655</v>
      </c>
      <c r="L560" s="18">
        <f>K560-G560</f>
        <v>1.4233731</v>
      </c>
      <c r="M560" s="19">
        <f>H560-0.001</f>
        <v>1.4302734500000003</v>
      </c>
      <c r="N560" t="b">
        <f>AND(H560&gt;D560,H560&lt;C560)</f>
        <v>0</v>
      </c>
      <c r="O560" t="b">
        <f>AND(N560=1,I560&lt;C560)</f>
        <v>0</v>
      </c>
      <c r="P560" t="b">
        <f>AND(N560=1,O560=0,J560&lt;C560)</f>
        <v>0</v>
      </c>
      <c r="Q560" t="b">
        <f>AND(N560=1,O560=0,P560=0)</f>
        <v>0</v>
      </c>
      <c r="R560" s="8" t="b">
        <f>IF(O560=1,(I560-H560)*10000)</f>
        <v>0</v>
      </c>
      <c r="S560" s="8" t="b">
        <f>IF(P560=1,(J560-H560)*10000)</f>
        <v>0</v>
      </c>
      <c r="T560" s="8" t="b">
        <f>IF(Q560=1,(F560-H560)*10000)</f>
        <v>0</v>
      </c>
      <c r="U560" t="b">
        <f>AND(K560&lt;C560,K560&gt;D560)</f>
        <v>1</v>
      </c>
      <c r="V560" t="b">
        <f>AND(U560=1,L560&gt;D560)</f>
        <v>1</v>
      </c>
      <c r="W560" t="b">
        <f>AND(V560=0,U560=1,M560&lt;C560)</f>
        <v>0</v>
      </c>
      <c r="X560" t="b">
        <f>AND(U560=1,V560=0,W560=0)</f>
        <v>0</v>
      </c>
      <c r="Y560" s="8">
        <f>IF(V560=1,(K560-L560)*10000)</f>
        <v>26.33450000000037</v>
      </c>
      <c r="Z560" s="8" t="b">
        <f>IF(W560=1,(H560-M560)*10000)</f>
        <v>0</v>
      </c>
      <c r="AA560" s="8" t="b">
        <f>IF(X560=1,(K560-F560)*10000)</f>
        <v>0</v>
      </c>
    </row>
    <row r="561" spans="1:27" ht="12.75">
      <c r="A561" s="7">
        <v>39862</v>
      </c>
      <c r="B561" s="1">
        <v>1.4234200000000001</v>
      </c>
      <c r="C561" s="1">
        <v>1.42976</v>
      </c>
      <c r="D561" s="1">
        <v>1.4092</v>
      </c>
      <c r="E561" s="1">
        <f>C561-D561</f>
        <v>0.02055999999999991</v>
      </c>
      <c r="F561" s="1">
        <v>1.42362</v>
      </c>
      <c r="G561" s="13">
        <f>E560*$G$8</f>
        <v>0.002900050000000001</v>
      </c>
      <c r="H561" s="14">
        <f>F560+G561</f>
        <v>1.4265500500000001</v>
      </c>
      <c r="I561" s="15">
        <f>H561+G561</f>
        <v>1.4294501000000002</v>
      </c>
      <c r="J561" s="16">
        <f>K561+0.001</f>
        <v>1.42174995</v>
      </c>
      <c r="K561" s="17">
        <f>F560-G561</f>
        <v>1.42074995</v>
      </c>
      <c r="L561" s="18">
        <f>K561-G561</f>
        <v>1.4178499</v>
      </c>
      <c r="M561" s="19">
        <f>H561-0.001</f>
        <v>1.4255500500000002</v>
      </c>
      <c r="N561" t="b">
        <f>AND(H561&gt;D561,H561&lt;C561)</f>
        <v>1</v>
      </c>
      <c r="O561" t="b">
        <f>AND(N561=1,I561&lt;C561)</f>
        <v>1</v>
      </c>
      <c r="P561" t="b">
        <f>AND(N561=1,O561=0,J561&lt;C561)</f>
        <v>0</v>
      </c>
      <c r="Q561" t="b">
        <f>AND(N561=1,O561=0,P561=0)</f>
        <v>0</v>
      </c>
      <c r="R561" s="8">
        <f>IF(O561=1,(I561-H561)*10000)</f>
        <v>29.00050000000043</v>
      </c>
      <c r="S561" s="8" t="b">
        <f>IF(P561=1,(J561-H561)*10000)</f>
        <v>0</v>
      </c>
      <c r="T561" s="8" t="b">
        <f>IF(Q561=1,(F561-H561)*10000)</f>
        <v>0</v>
      </c>
      <c r="U561" t="b">
        <f>AND(K561&lt;C561,K561&gt;D561)</f>
        <v>1</v>
      </c>
      <c r="V561" t="b">
        <f>AND(U561=1,L561&gt;D561)</f>
        <v>1</v>
      </c>
      <c r="W561" t="b">
        <f>AND(V561=0,U561=1,M561&lt;C561)</f>
        <v>0</v>
      </c>
      <c r="X561" t="b">
        <f>AND(U561=1,V561=0,W561=0)</f>
        <v>0</v>
      </c>
      <c r="Y561" s="8">
        <f>IF(V561=1,(K561-L561)*10000)</f>
        <v>29.00050000000043</v>
      </c>
      <c r="Z561" s="8" t="b">
        <f>IF(W561=1,(H561-M561)*10000)</f>
        <v>0</v>
      </c>
      <c r="AA561" s="8" t="b">
        <f>IF(X561=1,(K561-F561)*10000)</f>
        <v>0</v>
      </c>
    </row>
    <row r="562" spans="1:27" ht="12.75">
      <c r="A562" s="7">
        <v>39863</v>
      </c>
      <c r="B562" s="1">
        <v>1.42385</v>
      </c>
      <c r="C562" s="1">
        <v>1.44465</v>
      </c>
      <c r="D562" s="1">
        <v>1.42163</v>
      </c>
      <c r="E562" s="1">
        <f>C562-D562</f>
        <v>0.02302000000000004</v>
      </c>
      <c r="F562" s="1">
        <v>1.4294</v>
      </c>
      <c r="G562" s="13">
        <f>E561*$G$8</f>
        <v>0.003186799999999986</v>
      </c>
      <c r="H562" s="14">
        <f>F561+G562</f>
        <v>1.4268068</v>
      </c>
      <c r="I562" s="15">
        <f>H562+G562</f>
        <v>1.4299936</v>
      </c>
      <c r="J562" s="16">
        <f>K562+0.001</f>
        <v>1.4214332</v>
      </c>
      <c r="K562" s="17">
        <f>F561-G562</f>
        <v>1.4204332000000002</v>
      </c>
      <c r="L562" s="18">
        <f>K562-G562</f>
        <v>1.4172464000000002</v>
      </c>
      <c r="M562" s="19">
        <f>H562-0.001</f>
        <v>1.4258068000000002</v>
      </c>
      <c r="N562" t="b">
        <f>AND(H562&gt;D562,H562&lt;C562)</f>
        <v>1</v>
      </c>
      <c r="O562" t="b">
        <f>AND(N562=1,I562&lt;C562)</f>
        <v>1</v>
      </c>
      <c r="P562" t="b">
        <f>AND(N562=1,O562=0,J562&lt;C562)</f>
        <v>0</v>
      </c>
      <c r="Q562" t="b">
        <f>AND(N562=1,O562=0,P562=0)</f>
        <v>0</v>
      </c>
      <c r="R562" s="8">
        <f>IF(O562=1,(I562-H562)*10000)</f>
        <v>31.86799999999934</v>
      </c>
      <c r="S562" s="8" t="b">
        <f>IF(P562=1,(J562-H562)*10000)</f>
        <v>0</v>
      </c>
      <c r="T562" s="8" t="b">
        <f>IF(Q562=1,(F562-H562)*10000)</f>
        <v>0</v>
      </c>
      <c r="U562" t="b">
        <f>AND(K562&lt;C562,K562&gt;D562)</f>
        <v>0</v>
      </c>
      <c r="V562" t="b">
        <f>AND(U562=1,L562&gt;D562)</f>
        <v>0</v>
      </c>
      <c r="W562" t="b">
        <f>AND(V562=0,U562=1,M562&lt;C562)</f>
        <v>0</v>
      </c>
      <c r="X562" t="b">
        <f>AND(U562=1,V562=0,W562=0)</f>
        <v>0</v>
      </c>
      <c r="Y562" s="8" t="b">
        <f>IF(V562=1,(K562-L562)*10000)</f>
        <v>0</v>
      </c>
      <c r="Z562" s="8" t="b">
        <f>IF(W562=1,(H562-M562)*10000)</f>
        <v>0</v>
      </c>
      <c r="AA562" s="8" t="b">
        <f>IF(X562=1,(K562-F562)*10000)</f>
        <v>0</v>
      </c>
    </row>
    <row r="563" spans="1:27" ht="12.75">
      <c r="A563" s="7">
        <v>39864</v>
      </c>
      <c r="B563" s="1">
        <v>1.42935</v>
      </c>
      <c r="C563" s="1">
        <v>1.44842</v>
      </c>
      <c r="D563" s="1">
        <v>1.41494</v>
      </c>
      <c r="E563" s="1">
        <f>C563-D563</f>
        <v>0.033479999999999954</v>
      </c>
      <c r="F563" s="1">
        <v>1.44307</v>
      </c>
      <c r="G563" s="13">
        <f>E562*$G$8</f>
        <v>0.0035681000000000063</v>
      </c>
      <c r="H563" s="14">
        <f>F562+G563</f>
        <v>1.4329681</v>
      </c>
      <c r="I563" s="15">
        <f>H563+G563</f>
        <v>1.4365362000000002</v>
      </c>
      <c r="J563" s="16">
        <f>K563+0.001</f>
        <v>1.4268318999999998</v>
      </c>
      <c r="K563" s="17">
        <f>F562-G563</f>
        <v>1.4258319</v>
      </c>
      <c r="L563" s="18">
        <f>K563-G563</f>
        <v>1.4222637999999999</v>
      </c>
      <c r="M563" s="19">
        <f>H563-0.001</f>
        <v>1.4319681000000002</v>
      </c>
      <c r="N563" t="b">
        <f>AND(H563&gt;D563,H563&lt;C563)</f>
        <v>1</v>
      </c>
      <c r="O563" t="b">
        <f>AND(N563=1,I563&lt;C563)</f>
        <v>1</v>
      </c>
      <c r="P563" t="b">
        <f>AND(N563=1,O563=0,J563&lt;C563)</f>
        <v>0</v>
      </c>
      <c r="Q563" t="b">
        <f>AND(N563=1,O563=0,P563=0)</f>
        <v>0</v>
      </c>
      <c r="R563" s="8">
        <f>IF(O563=1,(I563-H563)*10000)</f>
        <v>35.681000000000736</v>
      </c>
      <c r="S563" s="8" t="b">
        <f>IF(P563=1,(J563-H563)*10000)</f>
        <v>0</v>
      </c>
      <c r="T563" s="8" t="b">
        <f>IF(Q563=1,(F563-H563)*10000)</f>
        <v>0</v>
      </c>
      <c r="U563" t="b">
        <f>AND(K563&lt;C563,K563&gt;D563)</f>
        <v>1</v>
      </c>
      <c r="V563" t="b">
        <f>AND(U563=1,L563&gt;D563)</f>
        <v>1</v>
      </c>
      <c r="W563" t="b">
        <f>AND(V563=0,U563=1,M563&lt;C563)</f>
        <v>0</v>
      </c>
      <c r="X563" t="b">
        <f>AND(U563=1,V563=0,W563=0)</f>
        <v>0</v>
      </c>
      <c r="Y563" s="8">
        <f>IF(V563=1,(K563-L563)*10000)</f>
        <v>35.681000000000736</v>
      </c>
      <c r="Z563" s="8" t="b">
        <f>IF(W563=1,(H563-M563)*10000)</f>
        <v>0</v>
      </c>
      <c r="AA563" s="8" t="b">
        <f>IF(X563=1,(K563-F563)*10000)</f>
        <v>0</v>
      </c>
    </row>
    <row r="564" spans="1:27" ht="12.75">
      <c r="A564" s="7">
        <v>39867</v>
      </c>
      <c r="B564" s="1">
        <v>1.4398</v>
      </c>
      <c r="C564" s="1">
        <v>1.46607</v>
      </c>
      <c r="D564" s="1">
        <v>1.4362300000000001</v>
      </c>
      <c r="E564" s="1">
        <f>C564-D564</f>
        <v>0.029839999999999867</v>
      </c>
      <c r="F564" s="1">
        <v>1.44954</v>
      </c>
      <c r="G564" s="13">
        <f>E563*$G$8</f>
        <v>0.0051893999999999925</v>
      </c>
      <c r="H564" s="14">
        <f>F563+G564</f>
        <v>1.4482594</v>
      </c>
      <c r="I564" s="15">
        <f>H564+G564</f>
        <v>1.4534487999999999</v>
      </c>
      <c r="J564" s="16">
        <f>K564+0.001</f>
        <v>1.4388806</v>
      </c>
      <c r="K564" s="17">
        <f>F563-G564</f>
        <v>1.4378806000000002</v>
      </c>
      <c r="L564" s="18">
        <f>K564-G564</f>
        <v>1.4326912000000003</v>
      </c>
      <c r="M564" s="19">
        <f>H564-0.001</f>
        <v>1.4472594</v>
      </c>
      <c r="N564" t="b">
        <f>AND(H564&gt;D564,H564&lt;C564)</f>
        <v>1</v>
      </c>
      <c r="O564" t="b">
        <f>AND(N564=1,I564&lt;C564)</f>
        <v>1</v>
      </c>
      <c r="P564" t="b">
        <f>AND(N564=1,O564=0,J564&lt;C564)</f>
        <v>0</v>
      </c>
      <c r="Q564" t="b">
        <f>AND(N564=1,O564=0,P564=0)</f>
        <v>0</v>
      </c>
      <c r="R564" s="8">
        <f>IF(O564=1,(I564-H564)*10000)</f>
        <v>51.893999999999</v>
      </c>
      <c r="S564" s="8" t="b">
        <f>IF(P564=1,(J564-H564)*10000)</f>
        <v>0</v>
      </c>
      <c r="T564" s="8" t="b">
        <f>IF(Q564=1,(F564-H564)*10000)</f>
        <v>0</v>
      </c>
      <c r="U564" t="b">
        <f>AND(K564&lt;C564,K564&gt;D564)</f>
        <v>1</v>
      </c>
      <c r="V564" t="b">
        <f>AND(U564=1,L564&gt;D564)</f>
        <v>0</v>
      </c>
      <c r="W564" t="b">
        <f>AND(V564=0,U564=1,M564&lt;C564)</f>
        <v>1</v>
      </c>
      <c r="X564" t="b">
        <f>AND(U564=1,V564=0,W564=0)</f>
        <v>0</v>
      </c>
      <c r="Y564" s="8" t="b">
        <f>IF(V564=1,(K564-L564)*10000)</f>
        <v>0</v>
      </c>
      <c r="Z564" s="8">
        <f>IF(W564=1,(H564-M564)*10000)</f>
        <v>9.999999999998899</v>
      </c>
      <c r="AA564" s="8" t="b">
        <f>IF(X564=1,(K564-F564)*10000)</f>
        <v>0</v>
      </c>
    </row>
    <row r="565" spans="1:27" ht="12.75">
      <c r="A565" s="7">
        <v>39868</v>
      </c>
      <c r="B565" s="1">
        <v>1.44946</v>
      </c>
      <c r="C565" s="1">
        <v>1.4577</v>
      </c>
      <c r="D565" s="1">
        <v>1.4374</v>
      </c>
      <c r="E565" s="1">
        <f>C565-D565</f>
        <v>0.020299999999999985</v>
      </c>
      <c r="F565" s="1">
        <v>1.45233</v>
      </c>
      <c r="G565" s="13">
        <f>E564*$G$8</f>
        <v>0.0046251999999999795</v>
      </c>
      <c r="H565" s="14">
        <f>F564+G565</f>
        <v>1.4541652</v>
      </c>
      <c r="I565" s="15">
        <f>H565+G565</f>
        <v>1.4587904</v>
      </c>
      <c r="J565" s="16">
        <f>K565+0.001</f>
        <v>1.4459148</v>
      </c>
      <c r="K565" s="17">
        <f>F564-G565</f>
        <v>1.4449148</v>
      </c>
      <c r="L565" s="18">
        <f>K565-G565</f>
        <v>1.4402896</v>
      </c>
      <c r="M565" s="19">
        <f>H565-0.001</f>
        <v>1.4531652000000002</v>
      </c>
      <c r="N565" t="b">
        <f>AND(H565&gt;D565,H565&lt;C565)</f>
        <v>1</v>
      </c>
      <c r="O565" t="b">
        <f>AND(N565=1,I565&lt;C565)</f>
        <v>0</v>
      </c>
      <c r="P565" t="b">
        <f>AND(N565=1,O565=0,J565&lt;C565)</f>
        <v>1</v>
      </c>
      <c r="Q565" t="b">
        <f>AND(N565=1,O565=0,P565=0)</f>
        <v>0</v>
      </c>
      <c r="R565" s="8" t="b">
        <f>IF(O565=1,(I565-H565)*10000)</f>
        <v>0</v>
      </c>
      <c r="S565" s="8">
        <f>IF(P565=1,(J565-H565)*10000)</f>
        <v>-82.50400000000101</v>
      </c>
      <c r="T565" s="8" t="b">
        <f>IF(Q565=1,(F565-H565)*10000)</f>
        <v>0</v>
      </c>
      <c r="U565" t="b">
        <f>AND(K565&lt;C565,K565&gt;D565)</f>
        <v>1</v>
      </c>
      <c r="V565" t="b">
        <f>AND(U565=1,L565&gt;D565)</f>
        <v>1</v>
      </c>
      <c r="W565" t="b">
        <f>AND(V565=0,U565=1,M565&lt;C565)</f>
        <v>0</v>
      </c>
      <c r="X565" t="b">
        <f>AND(U565=1,V565=0,W565=0)</f>
        <v>0</v>
      </c>
      <c r="Y565" s="8">
        <f>IF(V565=1,(K565-L565)*10000)</f>
        <v>46.25199999999996</v>
      </c>
      <c r="Z565" s="8" t="b">
        <f>IF(W565=1,(H565-M565)*10000)</f>
        <v>0</v>
      </c>
      <c r="AA565" s="8" t="b">
        <f>IF(X565=1,(K565-F565)*10000)</f>
        <v>0</v>
      </c>
    </row>
    <row r="566" spans="1:27" ht="12.75">
      <c r="A566" s="7">
        <v>39869</v>
      </c>
      <c r="B566" s="1">
        <v>1.45231</v>
      </c>
      <c r="C566" s="1">
        <v>1.46059</v>
      </c>
      <c r="D566" s="1">
        <v>1.41726</v>
      </c>
      <c r="E566" s="1">
        <f>C566-D566</f>
        <v>0.04333000000000009</v>
      </c>
      <c r="F566" s="1">
        <v>1.42113</v>
      </c>
      <c r="G566" s="13">
        <f>E565*$G$8</f>
        <v>0.003146499999999998</v>
      </c>
      <c r="H566" s="14">
        <f>F565+G566</f>
        <v>1.4554764999999998</v>
      </c>
      <c r="I566" s="15">
        <f>H566+G566</f>
        <v>1.4586229999999998</v>
      </c>
      <c r="J566" s="16">
        <f>K566+0.001</f>
        <v>1.4501834999999998</v>
      </c>
      <c r="K566" s="17">
        <f>F565-G566</f>
        <v>1.4491835</v>
      </c>
      <c r="L566" s="18">
        <f>K566-G566</f>
        <v>1.446037</v>
      </c>
      <c r="M566" s="19">
        <f>H566-0.001</f>
        <v>1.4544765</v>
      </c>
      <c r="N566" t="b">
        <f>AND(H566&gt;D566,H566&lt;C566)</f>
        <v>1</v>
      </c>
      <c r="O566" t="b">
        <f>AND(N566=1,I566&lt;C566)</f>
        <v>1</v>
      </c>
      <c r="P566" t="b">
        <f>AND(N566=1,O566=0,J566&lt;C566)</f>
        <v>0</v>
      </c>
      <c r="Q566" t="b">
        <f>AND(N566=1,O566=0,P566=0)</f>
        <v>0</v>
      </c>
      <c r="R566" s="8">
        <f>IF(O566=1,(I566-H566)*10000)</f>
        <v>31.46499999999941</v>
      </c>
      <c r="S566" s="8" t="b">
        <f>IF(P566=1,(J566-H566)*10000)</f>
        <v>0</v>
      </c>
      <c r="T566" s="8" t="b">
        <f>IF(Q566=1,(F566-H566)*10000)</f>
        <v>0</v>
      </c>
      <c r="U566" t="b">
        <f>AND(K566&lt;C566,K566&gt;D566)</f>
        <v>1</v>
      </c>
      <c r="V566" t="b">
        <f>AND(U566=1,L566&gt;D566)</f>
        <v>1</v>
      </c>
      <c r="W566" t="b">
        <f>AND(V566=0,U566=1,M566&lt;C566)</f>
        <v>0</v>
      </c>
      <c r="X566" t="b">
        <f>AND(U566=1,V566=0,W566=0)</f>
        <v>0</v>
      </c>
      <c r="Y566" s="8">
        <f>IF(V566=1,(K566-L566)*10000)</f>
        <v>31.46499999999941</v>
      </c>
      <c r="Z566" s="8" t="b">
        <f>IF(W566=1,(H566-M566)*10000)</f>
        <v>0</v>
      </c>
      <c r="AA566" s="8" t="b">
        <f>IF(X566=1,(K566-F566)*10000)</f>
        <v>0</v>
      </c>
    </row>
    <row r="567" spans="1:27" ht="12.75">
      <c r="A567" s="7">
        <v>39870</v>
      </c>
      <c r="B567" s="1">
        <v>1.42122</v>
      </c>
      <c r="C567" s="1">
        <v>1.43831</v>
      </c>
      <c r="D567" s="1">
        <v>1.416</v>
      </c>
      <c r="E567" s="1">
        <f>C567-D567</f>
        <v>0.022310000000000052</v>
      </c>
      <c r="F567" s="1">
        <v>1.43055</v>
      </c>
      <c r="G567" s="13">
        <f>E566*$G$8</f>
        <v>0.006716150000000014</v>
      </c>
      <c r="H567" s="14">
        <f>F566+G567</f>
        <v>1.42784615</v>
      </c>
      <c r="I567" s="15">
        <f>H567+G567</f>
        <v>1.4345622999999998</v>
      </c>
      <c r="J567" s="16">
        <f>K567+0.001</f>
        <v>1.41541385</v>
      </c>
      <c r="K567" s="17">
        <f>F566-G567</f>
        <v>1.41441385</v>
      </c>
      <c r="L567" s="18">
        <f>K567-G567</f>
        <v>1.4076977000000002</v>
      </c>
      <c r="M567" s="19">
        <f>H567-0.001</f>
        <v>1.42684615</v>
      </c>
      <c r="N567" t="b">
        <f>AND(H567&gt;D567,H567&lt;C567)</f>
        <v>1</v>
      </c>
      <c r="O567" t="b">
        <f>AND(N567=1,I567&lt;C567)</f>
        <v>1</v>
      </c>
      <c r="P567" t="b">
        <f>AND(N567=1,O567=0,J567&lt;C567)</f>
        <v>0</v>
      </c>
      <c r="Q567" t="b">
        <f>AND(N567=1,O567=0,P567=0)</f>
        <v>0</v>
      </c>
      <c r="R567" s="8">
        <f>IF(O567=1,(I567-H567)*10000)</f>
        <v>67.16149999999921</v>
      </c>
      <c r="S567" s="8" t="b">
        <f>IF(P567=1,(J567-H567)*10000)</f>
        <v>0</v>
      </c>
      <c r="T567" s="8" t="b">
        <f>IF(Q567=1,(F567-H567)*10000)</f>
        <v>0</v>
      </c>
      <c r="U567" t="b">
        <f>AND(K567&lt;C567,K567&gt;D567)</f>
        <v>0</v>
      </c>
      <c r="V567" t="b">
        <f>AND(U567=1,L567&gt;D567)</f>
        <v>0</v>
      </c>
      <c r="W567" t="b">
        <f>AND(V567=0,U567=1,M567&lt;C567)</f>
        <v>0</v>
      </c>
      <c r="X567" t="b">
        <f>AND(U567=1,V567=0,W567=0)</f>
        <v>0</v>
      </c>
      <c r="Y567" s="8" t="b">
        <f>IF(V567=1,(K567-L567)*10000)</f>
        <v>0</v>
      </c>
      <c r="Z567" s="8" t="b">
        <f>IF(W567=1,(H567-M567)*10000)</f>
        <v>0</v>
      </c>
      <c r="AA567" s="8" t="b">
        <f>IF(X567=1,(K567-F567)*10000)</f>
        <v>0</v>
      </c>
    </row>
    <row r="568" spans="1:27" ht="12.75">
      <c r="A568" s="7">
        <v>39871</v>
      </c>
      <c r="B568" s="1">
        <v>1.4306100000000002</v>
      </c>
      <c r="C568" s="1">
        <v>1.4364</v>
      </c>
      <c r="D568" s="1">
        <v>1.41091</v>
      </c>
      <c r="E568" s="1">
        <f>C568-D568</f>
        <v>0.02548999999999979</v>
      </c>
      <c r="F568" s="1">
        <v>1.43132</v>
      </c>
      <c r="G568" s="13">
        <f>E567*$G$8</f>
        <v>0.003458050000000008</v>
      </c>
      <c r="H568" s="14">
        <f>F567+G568</f>
        <v>1.43400805</v>
      </c>
      <c r="I568" s="15">
        <f>H568+G568</f>
        <v>1.4374661000000002</v>
      </c>
      <c r="J568" s="16">
        <f>K568+0.001</f>
        <v>1.4280919499999998</v>
      </c>
      <c r="K568" s="17">
        <f>F567-G568</f>
        <v>1.4270919499999999</v>
      </c>
      <c r="L568" s="18">
        <f>K568-G568</f>
        <v>1.4236338999999998</v>
      </c>
      <c r="M568" s="19">
        <f>H568-0.001</f>
        <v>1.4330080500000002</v>
      </c>
      <c r="N568" t="b">
        <f>AND(H568&gt;D568,H568&lt;C568)</f>
        <v>1</v>
      </c>
      <c r="O568" t="b">
        <f>AND(N568=1,I568&lt;C568)</f>
        <v>0</v>
      </c>
      <c r="P568" t="b">
        <f>AND(N568=1,O568=0,J568&lt;C568)</f>
        <v>1</v>
      </c>
      <c r="Q568" t="b">
        <f>AND(N568=1,O568=0,P568=0)</f>
        <v>0</v>
      </c>
      <c r="R568" s="8" t="b">
        <f>IF(O568=1,(I568-H568)*10000)</f>
        <v>0</v>
      </c>
      <c r="S568" s="8">
        <f>IF(P568=1,(J568-H568)*10000)</f>
        <v>-59.16100000000313</v>
      </c>
      <c r="T568" s="8" t="b">
        <f>IF(Q568=1,(F568-H568)*10000)</f>
        <v>0</v>
      </c>
      <c r="U568" t="b">
        <f>AND(K568&lt;C568,K568&gt;D568)</f>
        <v>1</v>
      </c>
      <c r="V568" t="b">
        <f>AND(U568=1,L568&gt;D568)</f>
        <v>1</v>
      </c>
      <c r="W568" t="b">
        <f>AND(V568=0,U568=1,M568&lt;C568)</f>
        <v>0</v>
      </c>
      <c r="X568" t="b">
        <f>AND(U568=1,V568=0,W568=0)</f>
        <v>0</v>
      </c>
      <c r="Y568" s="8">
        <f>IF(V568=1,(K568-L568)*10000)</f>
        <v>34.58050000000101</v>
      </c>
      <c r="Z568" s="8" t="b">
        <f>IF(W568=1,(H568-M568)*10000)</f>
        <v>0</v>
      </c>
      <c r="AA568" s="8" t="b">
        <f>IF(X568=1,(K568-F568)*10000)</f>
        <v>0</v>
      </c>
    </row>
    <row r="569" spans="1:27" ht="12.75">
      <c r="A569" s="7">
        <v>39874</v>
      </c>
      <c r="B569" s="1">
        <v>1.4269</v>
      </c>
      <c r="C569" s="1">
        <v>1.42875</v>
      </c>
      <c r="D569" s="1">
        <v>1.39564</v>
      </c>
      <c r="E569" s="1">
        <f>C569-D569</f>
        <v>0.03310999999999997</v>
      </c>
      <c r="F569" s="1">
        <v>1.4031</v>
      </c>
      <c r="G569" s="13">
        <f>E568*$G$8</f>
        <v>0.003950949999999968</v>
      </c>
      <c r="H569" s="14">
        <f>F568+G569</f>
        <v>1.4352709499999998</v>
      </c>
      <c r="I569" s="15">
        <f>H569+G569</f>
        <v>1.4392218999999997</v>
      </c>
      <c r="J569" s="16">
        <f>K569+0.001</f>
        <v>1.42836905</v>
      </c>
      <c r="K569" s="17">
        <f>F568-G569</f>
        <v>1.42736905</v>
      </c>
      <c r="L569" s="18">
        <f>K569-G569</f>
        <v>1.4234181000000001</v>
      </c>
      <c r="M569" s="19">
        <f>H569-0.001</f>
        <v>1.43427095</v>
      </c>
      <c r="N569" t="b">
        <f>AND(H569&gt;D569,H569&lt;C569)</f>
        <v>0</v>
      </c>
      <c r="O569" t="b">
        <f>AND(N569=1,I569&lt;C569)</f>
        <v>0</v>
      </c>
      <c r="P569" t="b">
        <f>AND(N569=1,O569=0,J569&lt;C569)</f>
        <v>0</v>
      </c>
      <c r="Q569" t="b">
        <f>AND(N569=1,O569=0,P569=0)</f>
        <v>0</v>
      </c>
      <c r="R569" s="8" t="b">
        <f>IF(O569=1,(I569-H569)*10000)</f>
        <v>0</v>
      </c>
      <c r="S569" s="8" t="b">
        <f>IF(P569=1,(J569-H569)*10000)</f>
        <v>0</v>
      </c>
      <c r="T569" s="8" t="b">
        <f>IF(Q569=1,(F569-H569)*10000)</f>
        <v>0</v>
      </c>
      <c r="U569" t="b">
        <f>AND(K569&lt;C569,K569&gt;D569)</f>
        <v>1</v>
      </c>
      <c r="V569" t="b">
        <f>AND(U569=1,L569&gt;D569)</f>
        <v>1</v>
      </c>
      <c r="W569" t="b">
        <f>AND(V569=0,U569=1,M569&lt;C569)</f>
        <v>0</v>
      </c>
      <c r="X569" t="b">
        <f>AND(U569=1,V569=0,W569=0)</f>
        <v>0</v>
      </c>
      <c r="Y569" s="8">
        <f>IF(V569=1,(K569-L569)*10000)</f>
        <v>39.50949999999898</v>
      </c>
      <c r="Z569" s="8" t="b">
        <f>IF(W569=1,(H569-M569)*10000)</f>
        <v>0</v>
      </c>
      <c r="AA569" s="8" t="b">
        <f>IF(X569=1,(K569-F569)*10000)</f>
        <v>0</v>
      </c>
    </row>
    <row r="570" spans="1:27" ht="12.75">
      <c r="A570" s="7">
        <v>39875</v>
      </c>
      <c r="B570" s="1">
        <v>1.40335</v>
      </c>
      <c r="C570" s="1">
        <v>1.41564</v>
      </c>
      <c r="D570" s="1">
        <v>1.39825</v>
      </c>
      <c r="E570" s="1">
        <f>C570-D570</f>
        <v>0.017390000000000017</v>
      </c>
      <c r="F570" s="1">
        <v>1.4031500000000001</v>
      </c>
      <c r="G570" s="13">
        <f>E569*$G$8</f>
        <v>0.005132049999999996</v>
      </c>
      <c r="H570" s="14">
        <f>F569+G570</f>
        <v>1.40823205</v>
      </c>
      <c r="I570" s="15">
        <f>H570+G570</f>
        <v>1.4133641000000001</v>
      </c>
      <c r="J570" s="16">
        <f>K570+0.001</f>
        <v>1.3989679499999998</v>
      </c>
      <c r="K570" s="17">
        <f>F569-G570</f>
        <v>1.39796795</v>
      </c>
      <c r="L570" s="18">
        <f>K570-G570</f>
        <v>1.3928359</v>
      </c>
      <c r="M570" s="19">
        <f>H570-0.001</f>
        <v>1.4072320500000002</v>
      </c>
      <c r="N570" t="b">
        <f>AND(H570&gt;D570,H570&lt;C570)</f>
        <v>1</v>
      </c>
      <c r="O570" t="b">
        <f>AND(N570=1,I570&lt;C570)</f>
        <v>1</v>
      </c>
      <c r="P570" t="b">
        <f>AND(N570=1,O570=0,J570&lt;C570)</f>
        <v>0</v>
      </c>
      <c r="Q570" t="b">
        <f>AND(N570=1,O570=0,P570=0)</f>
        <v>0</v>
      </c>
      <c r="R570" s="8">
        <f>IF(O570=1,(I570-H570)*10000)</f>
        <v>51.32050000000055</v>
      </c>
      <c r="S570" s="8" t="b">
        <f>IF(P570=1,(J570-H570)*10000)</f>
        <v>0</v>
      </c>
      <c r="T570" s="8" t="b">
        <f>IF(Q570=1,(F570-H570)*10000)</f>
        <v>0</v>
      </c>
      <c r="U570" t="b">
        <f>AND(K570&lt;C570,K570&gt;D570)</f>
        <v>0</v>
      </c>
      <c r="V570" t="b">
        <f>AND(U570=1,L570&gt;D570)</f>
        <v>0</v>
      </c>
      <c r="W570" t="b">
        <f>AND(V570=0,U570=1,M570&lt;C570)</f>
        <v>0</v>
      </c>
      <c r="X570" t="b">
        <f>AND(U570=1,V570=0,W570=0)</f>
        <v>0</v>
      </c>
      <c r="Y570" s="8" t="b">
        <f>IF(V570=1,(K570-L570)*10000)</f>
        <v>0</v>
      </c>
      <c r="Z570" s="8" t="b">
        <f>IF(W570=1,(H570-M570)*10000)</f>
        <v>0</v>
      </c>
      <c r="AA570" s="8" t="b">
        <f>IF(X570=1,(K570-F570)*10000)</f>
        <v>0</v>
      </c>
    </row>
    <row r="571" spans="1:27" ht="12.75">
      <c r="A571" s="7">
        <v>39876</v>
      </c>
      <c r="B571" s="1">
        <v>1.40306</v>
      </c>
      <c r="C571" s="1">
        <v>1.41992</v>
      </c>
      <c r="D571" s="1">
        <v>1.3985</v>
      </c>
      <c r="E571" s="1">
        <f>C571-D571</f>
        <v>0.021419999999999995</v>
      </c>
      <c r="F571" s="1">
        <v>1.41865</v>
      </c>
      <c r="G571" s="13">
        <f>E570*$G$8</f>
        <v>0.0026954500000000024</v>
      </c>
      <c r="H571" s="14">
        <f>F570+G571</f>
        <v>1.4058454500000002</v>
      </c>
      <c r="I571" s="15">
        <f>H571+G571</f>
        <v>1.4085409000000002</v>
      </c>
      <c r="J571" s="16">
        <f>K571+0.001</f>
        <v>1.40145455</v>
      </c>
      <c r="K571" s="17">
        <f>F570-G571</f>
        <v>1.40045455</v>
      </c>
      <c r="L571" s="18">
        <f>K571-G571</f>
        <v>1.3977591</v>
      </c>
      <c r="M571" s="19">
        <f>H571-0.001</f>
        <v>1.4048454500000003</v>
      </c>
      <c r="N571" t="b">
        <f>AND(H571&gt;D571,H571&lt;C571)</f>
        <v>1</v>
      </c>
      <c r="O571" t="b">
        <f>AND(N571=1,I571&lt;C571)</f>
        <v>1</v>
      </c>
      <c r="P571" t="b">
        <f>AND(N571=1,O571=0,J571&lt;C571)</f>
        <v>0</v>
      </c>
      <c r="Q571" t="b">
        <f>AND(N571=1,O571=0,P571=0)</f>
        <v>0</v>
      </c>
      <c r="R571" s="8">
        <f>IF(O571=1,(I571-H571)*10000)</f>
        <v>26.954500000000436</v>
      </c>
      <c r="S571" s="8" t="b">
        <f>IF(P571=1,(J571-H571)*10000)</f>
        <v>0</v>
      </c>
      <c r="T571" s="8" t="b">
        <f>IF(Q571=1,(F571-H571)*10000)</f>
        <v>0</v>
      </c>
      <c r="U571" t="b">
        <f>AND(K571&lt;C571,K571&gt;D571)</f>
        <v>1</v>
      </c>
      <c r="V571" t="b">
        <f>AND(U571=1,L571&gt;D571)</f>
        <v>0</v>
      </c>
      <c r="W571" t="b">
        <f>AND(V571=0,U571=1,M571&lt;C571)</f>
        <v>1</v>
      </c>
      <c r="X571" t="b">
        <f>AND(U571=1,V571=0,W571=0)</f>
        <v>0</v>
      </c>
      <c r="Y571" s="8" t="b">
        <f>IF(V571=1,(K571-L571)*10000)</f>
        <v>0</v>
      </c>
      <c r="Z571" s="8">
        <f>IF(W571=1,(H571-M571)*10000)</f>
        <v>9.999999999998899</v>
      </c>
      <c r="AA571" s="8" t="b">
        <f>IF(X571=1,(K571-F571)*10000)</f>
        <v>0</v>
      </c>
    </row>
    <row r="572" spans="1:27" ht="12.75">
      <c r="A572" s="7">
        <v>39877</v>
      </c>
      <c r="B572" s="1">
        <v>1.41863</v>
      </c>
      <c r="C572" s="1">
        <v>1.42328</v>
      </c>
      <c r="D572" s="1">
        <v>1.40367</v>
      </c>
      <c r="E572" s="1">
        <f>C572-D572</f>
        <v>0.019610000000000127</v>
      </c>
      <c r="F572" s="1">
        <v>1.4121000000000001</v>
      </c>
      <c r="G572" s="13">
        <f>E571*$G$8</f>
        <v>0.003320099999999999</v>
      </c>
      <c r="H572" s="14">
        <f>F571+G572</f>
        <v>1.4219701</v>
      </c>
      <c r="I572" s="15">
        <f>H572+G572</f>
        <v>1.4252902</v>
      </c>
      <c r="J572" s="16">
        <f>K572+0.001</f>
        <v>1.4163298999999998</v>
      </c>
      <c r="K572" s="17">
        <f>F571-G572</f>
        <v>1.4153299</v>
      </c>
      <c r="L572" s="18">
        <f>K572-G572</f>
        <v>1.4120097999999999</v>
      </c>
      <c r="M572" s="19">
        <f>H572-0.001</f>
        <v>1.4209701000000001</v>
      </c>
      <c r="N572" t="b">
        <f>AND(H572&gt;D572,H572&lt;C572)</f>
        <v>1</v>
      </c>
      <c r="O572" t="b">
        <f>AND(N572=1,I572&lt;C572)</f>
        <v>0</v>
      </c>
      <c r="P572" t="b">
        <f>AND(N572=1,O572=0,J572&lt;C572)</f>
        <v>1</v>
      </c>
      <c r="Q572" t="b">
        <f>AND(N572=1,O572=0,P572=0)</f>
        <v>0</v>
      </c>
      <c r="R572" s="8" t="b">
        <f>IF(O572=1,(I572-H572)*10000)</f>
        <v>0</v>
      </c>
      <c r="S572" s="8">
        <f>IF(P572=1,(J572-H572)*10000)</f>
        <v>-56.40200000000206</v>
      </c>
      <c r="T572" s="8" t="b">
        <f>IF(Q572=1,(F572-H572)*10000)</f>
        <v>0</v>
      </c>
      <c r="U572" t="b">
        <f>AND(K572&lt;C572,K572&gt;D572)</f>
        <v>1</v>
      </c>
      <c r="V572" t="b">
        <f>AND(U572=1,L572&gt;D572)</f>
        <v>1</v>
      </c>
      <c r="W572" t="b">
        <f>AND(V572=0,U572=1,M572&lt;C572)</f>
        <v>0</v>
      </c>
      <c r="X572" t="b">
        <f>AND(U572=1,V572=0,W572=0)</f>
        <v>0</v>
      </c>
      <c r="Y572" s="8">
        <f>IF(V572=1,(K572-L572)*10000)</f>
        <v>33.20100000000048</v>
      </c>
      <c r="Z572" s="8" t="b">
        <f>IF(W572=1,(H572-M572)*10000)</f>
        <v>0</v>
      </c>
      <c r="AA572" s="8" t="b">
        <f>IF(X572=1,(K572-F572)*10000)</f>
        <v>0</v>
      </c>
    </row>
    <row r="573" spans="1:27" ht="12.75">
      <c r="A573" s="7">
        <v>39878</v>
      </c>
      <c r="B573" s="1">
        <v>1.41216</v>
      </c>
      <c r="C573" s="1">
        <v>1.43046</v>
      </c>
      <c r="D573" s="1">
        <v>1.4038300000000001</v>
      </c>
      <c r="E573" s="1">
        <f>C573-D573</f>
        <v>0.02662999999999993</v>
      </c>
      <c r="F573" s="1">
        <v>1.4092</v>
      </c>
      <c r="G573" s="13">
        <f>E572*$G$8</f>
        <v>0.0030395500000000198</v>
      </c>
      <c r="H573" s="14">
        <f>F572+G573</f>
        <v>1.4151395500000001</v>
      </c>
      <c r="I573" s="15">
        <f>H573+G573</f>
        <v>1.4181791000000001</v>
      </c>
      <c r="J573" s="16">
        <f>K573+0.001</f>
        <v>1.41006045</v>
      </c>
      <c r="K573" s="17">
        <f>F572-G573</f>
        <v>1.4090604500000001</v>
      </c>
      <c r="L573" s="18">
        <f>K573-G573</f>
        <v>1.4060209000000001</v>
      </c>
      <c r="M573" s="19">
        <f>H573-0.001</f>
        <v>1.4141395500000002</v>
      </c>
      <c r="N573" t="b">
        <f>AND(H573&gt;D573,H573&lt;C573)</f>
        <v>1</v>
      </c>
      <c r="O573" t="b">
        <f>AND(N573=1,I573&lt;C573)</f>
        <v>1</v>
      </c>
      <c r="P573" t="b">
        <f>AND(N573=1,O573=0,J573&lt;C573)</f>
        <v>0</v>
      </c>
      <c r="Q573" t="b">
        <f>AND(N573=1,O573=0,P573=0)</f>
        <v>0</v>
      </c>
      <c r="R573" s="8">
        <f>IF(O573=1,(I573-H573)*10000)</f>
        <v>30.39550000000002</v>
      </c>
      <c r="S573" s="8" t="b">
        <f>IF(P573=1,(J573-H573)*10000)</f>
        <v>0</v>
      </c>
      <c r="T573" s="8" t="b">
        <f>IF(Q573=1,(F573-H573)*10000)</f>
        <v>0</v>
      </c>
      <c r="U573" t="b">
        <f>AND(K573&lt;C573,K573&gt;D573)</f>
        <v>1</v>
      </c>
      <c r="V573" t="b">
        <f>AND(U573=1,L573&gt;D573)</f>
        <v>1</v>
      </c>
      <c r="W573" t="b">
        <f>AND(V573=0,U573=1,M573&lt;C573)</f>
        <v>0</v>
      </c>
      <c r="X573" t="b">
        <f>AND(U573=1,V573=0,W573=0)</f>
        <v>0</v>
      </c>
      <c r="Y573" s="8">
        <f>IF(V573=1,(K573-L573)*10000)</f>
        <v>30.39550000000002</v>
      </c>
      <c r="Z573" s="8" t="b">
        <f>IF(W573=1,(H573-M573)*10000)</f>
        <v>0</v>
      </c>
      <c r="AA573" s="8" t="b">
        <f>IF(X573=1,(K573-F573)*10000)</f>
        <v>0</v>
      </c>
    </row>
    <row r="574" spans="1:27" ht="12.75">
      <c r="A574" s="7">
        <v>39881</v>
      </c>
      <c r="B574" s="1">
        <v>1.4126400000000001</v>
      </c>
      <c r="C574" s="1">
        <v>1.41806</v>
      </c>
      <c r="D574" s="1">
        <v>1.3741</v>
      </c>
      <c r="E574" s="1">
        <f>C574-D574</f>
        <v>0.04396</v>
      </c>
      <c r="F574" s="1">
        <v>1.37714</v>
      </c>
      <c r="G574" s="13">
        <f>E573*$G$8</f>
        <v>0.00412764999999999</v>
      </c>
      <c r="H574" s="14">
        <f>F573+G574</f>
        <v>1.41332765</v>
      </c>
      <c r="I574" s="15">
        <f>H574+G574</f>
        <v>1.4174553</v>
      </c>
      <c r="J574" s="16">
        <f>K574+0.001</f>
        <v>1.4060723499999999</v>
      </c>
      <c r="K574" s="17">
        <f>F573-G574</f>
        <v>1.40507235</v>
      </c>
      <c r="L574" s="18">
        <f>K574-G574</f>
        <v>1.4009447</v>
      </c>
      <c r="M574" s="19">
        <f>H574-0.001</f>
        <v>1.4123276500000002</v>
      </c>
      <c r="N574" t="b">
        <f>AND(H574&gt;D574,H574&lt;C574)</f>
        <v>1</v>
      </c>
      <c r="O574" t="b">
        <f>AND(N574=1,I574&lt;C574)</f>
        <v>1</v>
      </c>
      <c r="P574" t="b">
        <f>AND(N574=1,O574=0,J574&lt;C574)</f>
        <v>0</v>
      </c>
      <c r="Q574" t="b">
        <f>AND(N574=1,O574=0,P574=0)</f>
        <v>0</v>
      </c>
      <c r="R574" s="8">
        <f>IF(O574=1,(I574-H574)*10000)</f>
        <v>41.27650000000038</v>
      </c>
      <c r="S574" s="8" t="b">
        <f>IF(P574=1,(J574-H574)*10000)</f>
        <v>0</v>
      </c>
      <c r="T574" s="8" t="b">
        <f>IF(Q574=1,(F574-H574)*10000)</f>
        <v>0</v>
      </c>
      <c r="U574" t="b">
        <f>AND(K574&lt;C574,K574&gt;D574)</f>
        <v>1</v>
      </c>
      <c r="V574" t="b">
        <f>AND(U574=1,L574&gt;D574)</f>
        <v>1</v>
      </c>
      <c r="W574" t="b">
        <f>AND(V574=0,U574=1,M574&lt;C574)</f>
        <v>0</v>
      </c>
      <c r="X574" t="b">
        <f>AND(U574=1,V574=0,W574=0)</f>
        <v>0</v>
      </c>
      <c r="Y574" s="8">
        <f>IF(V574=1,(K574-L574)*10000)</f>
        <v>41.27650000000038</v>
      </c>
      <c r="Z574" s="8" t="b">
        <f>IF(W574=1,(H574-M574)*10000)</f>
        <v>0</v>
      </c>
      <c r="AA574" s="8" t="b">
        <f>IF(X574=1,(K574-F574)*10000)</f>
        <v>0</v>
      </c>
    </row>
    <row r="575" spans="1:27" ht="12.75">
      <c r="A575" s="7">
        <v>39882</v>
      </c>
      <c r="B575" s="1">
        <v>1.3771200000000001</v>
      </c>
      <c r="C575" s="1">
        <v>1.3906800000000001</v>
      </c>
      <c r="D575" s="1">
        <v>1.36889</v>
      </c>
      <c r="E575" s="1">
        <f>C575-D575</f>
        <v>0.021790000000000198</v>
      </c>
      <c r="F575" s="1">
        <v>1.37741</v>
      </c>
      <c r="G575" s="13">
        <f>E574*$G$8</f>
        <v>0.0068138</v>
      </c>
      <c r="H575" s="14">
        <f>F574+G575</f>
        <v>1.3839538</v>
      </c>
      <c r="I575" s="15">
        <f>H575+G575</f>
        <v>1.3907676</v>
      </c>
      <c r="J575" s="16">
        <f>K575+0.001</f>
        <v>1.3713262</v>
      </c>
      <c r="K575" s="17">
        <f>F574-G575</f>
        <v>1.3703262</v>
      </c>
      <c r="L575" s="18">
        <f>K575-G575</f>
        <v>1.3635124</v>
      </c>
      <c r="M575" s="19">
        <f>H575-0.001</f>
        <v>1.3829538000000001</v>
      </c>
      <c r="N575" t="b">
        <f>AND(H575&gt;D575,H575&lt;C575)</f>
        <v>1</v>
      </c>
      <c r="O575" t="b">
        <f>AND(N575=1,I575&lt;C575)</f>
        <v>0</v>
      </c>
      <c r="P575" t="b">
        <f>AND(N575=1,O575=0,J575&lt;C575)</f>
        <v>1</v>
      </c>
      <c r="Q575" t="b">
        <f>AND(N575=1,O575=0,P575=0)</f>
        <v>0</v>
      </c>
      <c r="R575" s="8" t="b">
        <f>IF(O575=1,(I575-H575)*10000)</f>
        <v>0</v>
      </c>
      <c r="S575" s="8">
        <f>IF(P575=1,(J575-H575)*10000)</f>
        <v>-126.27600000000072</v>
      </c>
      <c r="T575" s="8" t="b">
        <f>IF(Q575=1,(F575-H575)*10000)</f>
        <v>0</v>
      </c>
      <c r="U575" t="b">
        <f>AND(K575&lt;C575,K575&gt;D575)</f>
        <v>1</v>
      </c>
      <c r="V575" t="b">
        <f>AND(U575=1,L575&gt;D575)</f>
        <v>0</v>
      </c>
      <c r="W575" t="b">
        <f>AND(V575=0,U575=1,M575&lt;C575)</f>
        <v>1</v>
      </c>
      <c r="X575" t="b">
        <f>AND(U575=1,V575=0,W575=0)</f>
        <v>0</v>
      </c>
      <c r="Y575" s="8" t="b">
        <f>IF(V575=1,(K575-L575)*10000)</f>
        <v>0</v>
      </c>
      <c r="Z575" s="8">
        <f>IF(W575=1,(H575-M575)*10000)</f>
        <v>9.999999999998899</v>
      </c>
      <c r="AA575" s="8" t="b">
        <f>IF(X575=1,(K575-F575)*10000)</f>
        <v>0</v>
      </c>
    </row>
    <row r="576" spans="1:27" ht="12.75">
      <c r="A576" s="7">
        <v>39883</v>
      </c>
      <c r="B576" s="1">
        <v>1.37738</v>
      </c>
      <c r="C576" s="1">
        <v>1.38876</v>
      </c>
      <c r="D576" s="1">
        <v>1.36534</v>
      </c>
      <c r="E576" s="1">
        <f>C576-D576</f>
        <v>0.023419999999999996</v>
      </c>
      <c r="F576" s="1">
        <v>1.3847800000000001</v>
      </c>
      <c r="G576" s="13">
        <f>E575*$G$8</f>
        <v>0.0033774500000000305</v>
      </c>
      <c r="H576" s="14">
        <f>F575+G576</f>
        <v>1.3807874500000001</v>
      </c>
      <c r="I576" s="15">
        <f>H576+G576</f>
        <v>1.3841649000000003</v>
      </c>
      <c r="J576" s="16">
        <f>K576+0.001</f>
        <v>1.3750325499999998</v>
      </c>
      <c r="K576" s="17">
        <f>F575-G576</f>
        <v>1.37403255</v>
      </c>
      <c r="L576" s="18">
        <f>K576-G576</f>
        <v>1.3706550999999998</v>
      </c>
      <c r="M576" s="19">
        <f>H576-0.001</f>
        <v>1.3797874500000002</v>
      </c>
      <c r="N576" t="b">
        <f>AND(H576&gt;D576,H576&lt;C576)</f>
        <v>1</v>
      </c>
      <c r="O576" t="b">
        <f>AND(N576=1,I576&lt;C576)</f>
        <v>1</v>
      </c>
      <c r="P576" t="b">
        <f>AND(N576=1,O576=0,J576&lt;C576)</f>
        <v>0</v>
      </c>
      <c r="Q576" t="b">
        <f>AND(N576=1,O576=0,P576=0)</f>
        <v>0</v>
      </c>
      <c r="R576" s="8">
        <f>IF(O576=1,(I576-H576)*10000)</f>
        <v>33.774500000001154</v>
      </c>
      <c r="S576" s="8" t="b">
        <f>IF(P576=1,(J576-H576)*10000)</f>
        <v>0</v>
      </c>
      <c r="T576" s="8" t="b">
        <f>IF(Q576=1,(F576-H576)*10000)</f>
        <v>0</v>
      </c>
      <c r="U576" t="b">
        <f>AND(K576&lt;C576,K576&gt;D576)</f>
        <v>1</v>
      </c>
      <c r="V576" t="b">
        <f>AND(U576=1,L576&gt;D576)</f>
        <v>1</v>
      </c>
      <c r="W576" t="b">
        <f>AND(V576=0,U576=1,M576&lt;C576)</f>
        <v>0</v>
      </c>
      <c r="X576" t="b">
        <f>AND(U576=1,V576=0,W576=0)</f>
        <v>0</v>
      </c>
      <c r="Y576" s="8">
        <f>IF(V576=1,(K576-L576)*10000)</f>
        <v>33.774500000001154</v>
      </c>
      <c r="Z576" s="8" t="b">
        <f>IF(W576=1,(H576-M576)*10000)</f>
        <v>0</v>
      </c>
      <c r="AA576" s="8" t="b">
        <f>IF(X576=1,(K576-F576)*10000)</f>
        <v>0</v>
      </c>
    </row>
    <row r="577" spans="1:27" ht="12.75">
      <c r="A577" s="7">
        <v>39884</v>
      </c>
      <c r="B577" s="1">
        <v>1.38481</v>
      </c>
      <c r="C577" s="1">
        <v>1.39833</v>
      </c>
      <c r="D577" s="1">
        <v>1.3699</v>
      </c>
      <c r="E577" s="1">
        <f>C577-D577</f>
        <v>0.028430000000000177</v>
      </c>
      <c r="F577" s="1">
        <v>1.39176</v>
      </c>
      <c r="G577" s="13">
        <f>E576*$G$8</f>
        <v>0.0036300999999999994</v>
      </c>
      <c r="H577" s="14">
        <f>F576+G577</f>
        <v>1.3884101000000002</v>
      </c>
      <c r="I577" s="15">
        <f>H577+G577</f>
        <v>1.3920402000000003</v>
      </c>
      <c r="J577" s="16">
        <f>K577+0.001</f>
        <v>1.3821499</v>
      </c>
      <c r="K577" s="17">
        <f>F576-G577</f>
        <v>1.3811499</v>
      </c>
      <c r="L577" s="18">
        <f>K577-G577</f>
        <v>1.3775198</v>
      </c>
      <c r="M577" s="19">
        <f>H577-0.001</f>
        <v>1.3874101000000003</v>
      </c>
      <c r="N577" t="b">
        <f>AND(H577&gt;D577,H577&lt;C577)</f>
        <v>1</v>
      </c>
      <c r="O577" t="b">
        <f>AND(N577=1,I577&lt;C577)</f>
        <v>1</v>
      </c>
      <c r="P577" t="b">
        <f>AND(N577=1,O577=0,J577&lt;C577)</f>
        <v>0</v>
      </c>
      <c r="Q577" t="b">
        <f>AND(N577=1,O577=0,P577=0)</f>
        <v>0</v>
      </c>
      <c r="R577" s="8">
        <f>IF(O577=1,(I577-H577)*10000)</f>
        <v>36.301000000000805</v>
      </c>
      <c r="S577" s="8" t="b">
        <f>IF(P577=1,(J577-H577)*10000)</f>
        <v>0</v>
      </c>
      <c r="T577" s="8" t="b">
        <f>IF(Q577=1,(F577-H577)*10000)</f>
        <v>0</v>
      </c>
      <c r="U577" t="b">
        <f>AND(K577&lt;C577,K577&gt;D577)</f>
        <v>1</v>
      </c>
      <c r="V577" t="b">
        <f>AND(U577=1,L577&gt;D577)</f>
        <v>1</v>
      </c>
      <c r="W577" t="b">
        <f>AND(V577=0,U577=1,M577&lt;C577)</f>
        <v>0</v>
      </c>
      <c r="X577" t="b">
        <f>AND(U577=1,V577=0,W577=0)</f>
        <v>0</v>
      </c>
      <c r="Y577" s="8">
        <f>IF(V577=1,(K577-L577)*10000)</f>
        <v>36.301000000000805</v>
      </c>
      <c r="Z577" s="8" t="b">
        <f>IF(W577=1,(H577-M577)*10000)</f>
        <v>0</v>
      </c>
      <c r="AA577" s="8" t="b">
        <f>IF(X577=1,(K577-F577)*10000)</f>
        <v>0</v>
      </c>
    </row>
    <row r="578" spans="1:27" ht="12.75">
      <c r="A578" s="7">
        <v>39885</v>
      </c>
      <c r="B578" s="1">
        <v>1.39178</v>
      </c>
      <c r="C578" s="1">
        <v>1.4068800000000001</v>
      </c>
      <c r="D578" s="1">
        <v>1.3861400000000001</v>
      </c>
      <c r="E578" s="1">
        <f>C578-D578</f>
        <v>0.02073999999999998</v>
      </c>
      <c r="F578" s="1">
        <v>1.4003100000000002</v>
      </c>
      <c r="G578" s="13">
        <f>E577*$G$8</f>
        <v>0.0044066500000000276</v>
      </c>
      <c r="H578" s="14">
        <f>F577+G578</f>
        <v>1.39616665</v>
      </c>
      <c r="I578" s="15">
        <f>H578+G578</f>
        <v>1.4005733</v>
      </c>
      <c r="J578" s="16">
        <f>K578+0.001</f>
        <v>1.38835335</v>
      </c>
      <c r="K578" s="17">
        <f>F577-G578</f>
        <v>1.3873533500000002</v>
      </c>
      <c r="L578" s="18">
        <f>K578-G578</f>
        <v>1.3829467000000002</v>
      </c>
      <c r="M578" s="19">
        <f>H578-0.001</f>
        <v>1.3951666500000002</v>
      </c>
      <c r="N578" t="b">
        <f>AND(H578&gt;D578,H578&lt;C578)</f>
        <v>1</v>
      </c>
      <c r="O578" t="b">
        <f>AND(N578=1,I578&lt;C578)</f>
        <v>1</v>
      </c>
      <c r="P578" t="b">
        <f>AND(N578=1,O578=0,J578&lt;C578)</f>
        <v>0</v>
      </c>
      <c r="Q578" t="b">
        <f>AND(N578=1,O578=0,P578=0)</f>
        <v>0</v>
      </c>
      <c r="R578" s="8">
        <f>IF(O578=1,(I578-H578)*10000)</f>
        <v>44.066499999999564</v>
      </c>
      <c r="S578" s="8" t="b">
        <f>IF(P578=1,(J578-H578)*10000)</f>
        <v>0</v>
      </c>
      <c r="T578" s="8" t="b">
        <f>IF(Q578=1,(F578-H578)*10000)</f>
        <v>0</v>
      </c>
      <c r="U578" t="b">
        <f>AND(K578&lt;C578,K578&gt;D578)</f>
        <v>1</v>
      </c>
      <c r="V578" t="b">
        <f>AND(U578=1,L578&gt;D578)</f>
        <v>0</v>
      </c>
      <c r="W578" t="b">
        <f>AND(V578=0,U578=1,M578&lt;C578)</f>
        <v>1</v>
      </c>
      <c r="X578" t="b">
        <f>AND(U578=1,V578=0,W578=0)</f>
        <v>0</v>
      </c>
      <c r="Y578" s="8" t="b">
        <f>IF(V578=1,(K578-L578)*10000)</f>
        <v>0</v>
      </c>
      <c r="Z578" s="8">
        <f>IF(W578=1,(H578-M578)*10000)</f>
        <v>9.999999999998899</v>
      </c>
      <c r="AA578" s="8" t="b">
        <f>IF(X578=1,(K578-F578)*10000)</f>
        <v>0</v>
      </c>
    </row>
    <row r="579" spans="1:27" ht="12.75">
      <c r="A579" s="7">
        <v>39888</v>
      </c>
      <c r="B579" s="1">
        <v>1.3913</v>
      </c>
      <c r="C579" s="1">
        <v>1.42285</v>
      </c>
      <c r="D579" s="1">
        <v>1.39115</v>
      </c>
      <c r="E579" s="1">
        <f>C579-D579</f>
        <v>0.03169999999999984</v>
      </c>
      <c r="F579" s="1">
        <v>1.407</v>
      </c>
      <c r="G579" s="13">
        <f>E578*$G$8</f>
        <v>0.003214699999999997</v>
      </c>
      <c r="H579" s="14">
        <f>F578+G579</f>
        <v>1.4035247000000002</v>
      </c>
      <c r="I579" s="15">
        <f>H579+G579</f>
        <v>1.4067394000000002</v>
      </c>
      <c r="J579" s="16">
        <f>K579+0.001</f>
        <v>1.3980953</v>
      </c>
      <c r="K579" s="17">
        <f>F578-G579</f>
        <v>1.3970953000000002</v>
      </c>
      <c r="L579" s="18">
        <f>K579-G579</f>
        <v>1.3938806000000001</v>
      </c>
      <c r="M579" s="19">
        <f>H579-0.001</f>
        <v>1.4025247000000003</v>
      </c>
      <c r="N579" t="b">
        <f>AND(H579&gt;D579,H579&lt;C579)</f>
        <v>1</v>
      </c>
      <c r="O579" t="b">
        <f>AND(N579=1,I579&lt;C579)</f>
        <v>1</v>
      </c>
      <c r="P579" t="b">
        <f>AND(N579=1,O579=0,J579&lt;C579)</f>
        <v>0</v>
      </c>
      <c r="Q579" t="b">
        <f>AND(N579=1,O579=0,P579=0)</f>
        <v>0</v>
      </c>
      <c r="R579" s="8">
        <f>IF(O579=1,(I579-H579)*10000)</f>
        <v>32.14700000000015</v>
      </c>
      <c r="S579" s="8" t="b">
        <f>IF(P579=1,(J579-H579)*10000)</f>
        <v>0</v>
      </c>
      <c r="T579" s="8" t="b">
        <f>IF(Q579=1,(F579-H579)*10000)</f>
        <v>0</v>
      </c>
      <c r="U579" t="b">
        <f>AND(K579&lt;C579,K579&gt;D579)</f>
        <v>1</v>
      </c>
      <c r="V579" t="b">
        <f>AND(U579=1,L579&gt;D579)</f>
        <v>1</v>
      </c>
      <c r="W579" t="b">
        <f>AND(V579=0,U579=1,M579&lt;C579)</f>
        <v>0</v>
      </c>
      <c r="X579" t="b">
        <f>AND(U579=1,V579=0,W579=0)</f>
        <v>0</v>
      </c>
      <c r="Y579" s="8">
        <f>IF(V579=1,(K579-L579)*10000)</f>
        <v>32.14700000000015</v>
      </c>
      <c r="Z579" s="8" t="b">
        <f>IF(W579=1,(H579-M579)*10000)</f>
        <v>0</v>
      </c>
      <c r="AA579" s="8" t="b">
        <f>IF(X579=1,(K579-F579)*10000)</f>
        <v>0</v>
      </c>
    </row>
    <row r="580" spans="1:27" ht="12.75">
      <c r="A580" s="7">
        <v>39889</v>
      </c>
      <c r="B580" s="1">
        <v>1.40711</v>
      </c>
      <c r="C580" s="1">
        <v>1.41371</v>
      </c>
      <c r="D580" s="1">
        <v>1.39634</v>
      </c>
      <c r="E580" s="1">
        <f>C580-D580</f>
        <v>0.017370000000000108</v>
      </c>
      <c r="F580" s="1">
        <v>1.40557</v>
      </c>
      <c r="G580" s="13">
        <f>E579*$G$8</f>
        <v>0.004913499999999975</v>
      </c>
      <c r="H580" s="14">
        <f>F579+G580</f>
        <v>1.4119135</v>
      </c>
      <c r="I580" s="15">
        <f>H580+G580</f>
        <v>1.416827</v>
      </c>
      <c r="J580" s="16">
        <f>K580+0.001</f>
        <v>1.4030865</v>
      </c>
      <c r="K580" s="17">
        <f>F579-G580</f>
        <v>1.4020865</v>
      </c>
      <c r="L580" s="18">
        <f>K580-G580</f>
        <v>1.397173</v>
      </c>
      <c r="M580" s="19">
        <f>H580-0.001</f>
        <v>1.4109135000000002</v>
      </c>
      <c r="N580" t="b">
        <f>AND(H580&gt;D580,H580&lt;C580)</f>
        <v>1</v>
      </c>
      <c r="O580" t="b">
        <f>AND(N580=1,I580&lt;C580)</f>
        <v>0</v>
      </c>
      <c r="P580" t="b">
        <f>AND(N580=1,O580=0,J580&lt;C580)</f>
        <v>1</v>
      </c>
      <c r="Q580" t="b">
        <f>AND(N580=1,O580=0,P580=0)</f>
        <v>0</v>
      </c>
      <c r="R580" s="8" t="b">
        <f>IF(O580=1,(I580-H580)*10000)</f>
        <v>0</v>
      </c>
      <c r="S580" s="8">
        <f>IF(P580=1,(J580-H580)*10000)</f>
        <v>-88.2700000000014</v>
      </c>
      <c r="T580" s="8" t="b">
        <f>IF(Q580=1,(F580-H580)*10000)</f>
        <v>0</v>
      </c>
      <c r="U580" t="b">
        <f>AND(K580&lt;C580,K580&gt;D580)</f>
        <v>1</v>
      </c>
      <c r="V580" t="b">
        <f>AND(U580=1,L580&gt;D580)</f>
        <v>1</v>
      </c>
      <c r="W580" t="b">
        <f>AND(V580=0,U580=1,M580&lt;C580)</f>
        <v>0</v>
      </c>
      <c r="X580" t="b">
        <f>AND(U580=1,V580=0,W580=0)</f>
        <v>0</v>
      </c>
      <c r="Y580" s="8">
        <f>IF(V580=1,(K580-L580)*10000)</f>
        <v>49.13500000000015</v>
      </c>
      <c r="Z580" s="8" t="b">
        <f>IF(W580=1,(H580-M580)*10000)</f>
        <v>0</v>
      </c>
      <c r="AA580" s="8" t="b">
        <f>IF(X580=1,(K580-F580)*10000)</f>
        <v>0</v>
      </c>
    </row>
    <row r="581" spans="1:27" ht="12.75">
      <c r="A581" s="7">
        <v>39890</v>
      </c>
      <c r="B581" s="1">
        <v>1.4055900000000001</v>
      </c>
      <c r="C581" s="1">
        <v>1.4334500000000001</v>
      </c>
      <c r="D581" s="1">
        <v>1.38436</v>
      </c>
      <c r="E581" s="1">
        <f>C581-D581</f>
        <v>0.04909000000000008</v>
      </c>
      <c r="F581" s="1">
        <v>1.42824</v>
      </c>
      <c r="G581" s="13">
        <f>E580*$G$8</f>
        <v>0.0026923500000000165</v>
      </c>
      <c r="H581" s="14">
        <f>F580+G581</f>
        <v>1.40826235</v>
      </c>
      <c r="I581" s="15">
        <f>H581+G581</f>
        <v>1.4109547</v>
      </c>
      <c r="J581" s="16">
        <f>K581+0.001</f>
        <v>1.4038776499999999</v>
      </c>
      <c r="K581" s="17">
        <f>F580-G581</f>
        <v>1.40287765</v>
      </c>
      <c r="L581" s="18">
        <f>K581-G581</f>
        <v>1.4001853</v>
      </c>
      <c r="M581" s="19">
        <f>H581-0.001</f>
        <v>1.40726235</v>
      </c>
      <c r="N581" t="b">
        <f>AND(H581&gt;D581,H581&lt;C581)</f>
        <v>1</v>
      </c>
      <c r="O581" t="b">
        <f>AND(N581=1,I581&lt;C581)</f>
        <v>1</v>
      </c>
      <c r="P581" t="b">
        <f>AND(N581=1,O581=0,J581&lt;C581)</f>
        <v>0</v>
      </c>
      <c r="Q581" t="b">
        <f>AND(N581=1,O581=0,P581=0)</f>
        <v>0</v>
      </c>
      <c r="R581" s="8">
        <f>IF(O581=1,(I581-H581)*10000)</f>
        <v>26.9235000000001</v>
      </c>
      <c r="S581" s="8" t="b">
        <f>IF(P581=1,(J581-H581)*10000)</f>
        <v>0</v>
      </c>
      <c r="T581" s="8" t="b">
        <f>IF(Q581=1,(F581-H581)*10000)</f>
        <v>0</v>
      </c>
      <c r="U581" t="b">
        <f>AND(K581&lt;C581,K581&gt;D581)</f>
        <v>1</v>
      </c>
      <c r="V581" t="b">
        <f>AND(U581=1,L581&gt;D581)</f>
        <v>1</v>
      </c>
      <c r="W581" t="b">
        <f>AND(V581=0,U581=1,M581&lt;C581)</f>
        <v>0</v>
      </c>
      <c r="X581" t="b">
        <f>AND(U581=1,V581=0,W581=0)</f>
        <v>0</v>
      </c>
      <c r="Y581" s="8">
        <f>IF(V581=1,(K581-L581)*10000)</f>
        <v>26.9235000000001</v>
      </c>
      <c r="Z581" s="8" t="b">
        <f>IF(W581=1,(H581-M581)*10000)</f>
        <v>0</v>
      </c>
      <c r="AA581" s="8" t="b">
        <f>IF(X581=1,(K581-F581)*10000)</f>
        <v>0</v>
      </c>
    </row>
    <row r="582" spans="1:27" ht="12.75">
      <c r="A582" s="7">
        <v>39891</v>
      </c>
      <c r="B582" s="1">
        <v>1.42839</v>
      </c>
      <c r="C582" s="1">
        <v>1.45948</v>
      </c>
      <c r="D582" s="1">
        <v>1.4161000000000001</v>
      </c>
      <c r="E582" s="1">
        <f>C582-D582</f>
        <v>0.043379999999999974</v>
      </c>
      <c r="F582" s="1">
        <v>1.4495500000000001</v>
      </c>
      <c r="G582" s="13">
        <f>E581*$G$8</f>
        <v>0.007608950000000012</v>
      </c>
      <c r="H582" s="14">
        <f>F581+G582</f>
        <v>1.43584895</v>
      </c>
      <c r="I582" s="15">
        <f>H582+G582</f>
        <v>1.4434579</v>
      </c>
      <c r="J582" s="16">
        <f>K582+0.001</f>
        <v>1.4216310499999998</v>
      </c>
      <c r="K582" s="17">
        <f>F581-G582</f>
        <v>1.42063105</v>
      </c>
      <c r="L582" s="18">
        <f>K582-G582</f>
        <v>1.4130220999999998</v>
      </c>
      <c r="M582" s="19">
        <f>H582-0.001</f>
        <v>1.4348489500000001</v>
      </c>
      <c r="N582" t="b">
        <f>AND(H582&gt;D582,H582&lt;C582)</f>
        <v>1</v>
      </c>
      <c r="O582" t="b">
        <f>AND(N582=1,I582&lt;C582)</f>
        <v>1</v>
      </c>
      <c r="P582" t="b">
        <f>AND(N582=1,O582=0,J582&lt;C582)</f>
        <v>0</v>
      </c>
      <c r="Q582" t="b">
        <f>AND(N582=1,O582=0,P582=0)</f>
        <v>0</v>
      </c>
      <c r="R582" s="8">
        <f>IF(O582=1,(I582-H582)*10000)</f>
        <v>76.08950000000058</v>
      </c>
      <c r="S582" s="8" t="b">
        <f>IF(P582=1,(J582-H582)*10000)</f>
        <v>0</v>
      </c>
      <c r="T582" s="8" t="b">
        <f>IF(Q582=1,(F582-H582)*10000)</f>
        <v>0</v>
      </c>
      <c r="U582" t="b">
        <f>AND(K582&lt;C582,K582&gt;D582)</f>
        <v>1</v>
      </c>
      <c r="V582" t="b">
        <f>AND(U582=1,L582&gt;D582)</f>
        <v>0</v>
      </c>
      <c r="W582" t="b">
        <f>AND(V582=0,U582=1,M582&lt;C582)</f>
        <v>1</v>
      </c>
      <c r="X582" t="b">
        <f>AND(U582=1,V582=0,W582=0)</f>
        <v>0</v>
      </c>
      <c r="Y582" s="8" t="b">
        <f>IF(V582=1,(K582-L582)*10000)</f>
        <v>0</v>
      </c>
      <c r="Z582" s="8">
        <f>IF(W582=1,(H582-M582)*10000)</f>
        <v>9.999999999998899</v>
      </c>
      <c r="AA582" s="8" t="b">
        <f>IF(X582=1,(K582-F582)*10000)</f>
        <v>0</v>
      </c>
    </row>
    <row r="583" spans="1:27" ht="12.75">
      <c r="A583" s="7">
        <v>39892</v>
      </c>
      <c r="B583" s="1">
        <v>1.44956</v>
      </c>
      <c r="C583" s="1">
        <v>1.45872</v>
      </c>
      <c r="D583" s="1">
        <v>1.43933</v>
      </c>
      <c r="E583" s="1">
        <f>C583-D583</f>
        <v>0.01939000000000002</v>
      </c>
      <c r="F583" s="1">
        <v>1.4465400000000002</v>
      </c>
      <c r="G583" s="13">
        <f>E582*$G$8</f>
        <v>0.006723899999999996</v>
      </c>
      <c r="H583" s="14">
        <f>F582+G583</f>
        <v>1.4562739</v>
      </c>
      <c r="I583" s="15">
        <f>H583+G583</f>
        <v>1.4629978</v>
      </c>
      <c r="J583" s="16">
        <f>K583+0.001</f>
        <v>1.4438261000000001</v>
      </c>
      <c r="K583" s="17">
        <f>F582-G583</f>
        <v>1.4428261000000002</v>
      </c>
      <c r="L583" s="18">
        <f>K583-G583</f>
        <v>1.4361022000000003</v>
      </c>
      <c r="M583" s="19">
        <f>H583-0.001</f>
        <v>1.4552739000000001</v>
      </c>
      <c r="N583" t="b">
        <f>AND(H583&gt;D583,H583&lt;C583)</f>
        <v>1</v>
      </c>
      <c r="O583" t="b">
        <f>AND(N583=1,I583&lt;C583)</f>
        <v>0</v>
      </c>
      <c r="P583" t="b">
        <f>AND(N583=1,O583=0,J583&lt;C583)</f>
        <v>1</v>
      </c>
      <c r="Q583" t="b">
        <f>AND(N583=1,O583=0,P583=0)</f>
        <v>0</v>
      </c>
      <c r="R583" s="8" t="b">
        <f>IF(O583=1,(I583-H583)*10000)</f>
        <v>0</v>
      </c>
      <c r="S583" s="8">
        <f>IF(P583=1,(J583-H583)*10000)</f>
        <v>-124.47799999999899</v>
      </c>
      <c r="T583" s="8" t="b">
        <f>IF(Q583=1,(F583-H583)*10000)</f>
        <v>0</v>
      </c>
      <c r="U583" t="b">
        <f>AND(K583&lt;C583,K583&gt;D583)</f>
        <v>1</v>
      </c>
      <c r="V583" t="b">
        <f>AND(U583=1,L583&gt;D583)</f>
        <v>0</v>
      </c>
      <c r="W583" t="b">
        <f>AND(V583=0,U583=1,M583&lt;C583)</f>
        <v>1</v>
      </c>
      <c r="X583" t="b">
        <f>AND(U583=1,V583=0,W583=0)</f>
        <v>0</v>
      </c>
      <c r="Y583" s="8" t="b">
        <f>IF(V583=1,(K583-L583)*10000)</f>
        <v>0</v>
      </c>
      <c r="Z583" s="8">
        <f>IF(W583=1,(H583-M583)*10000)</f>
        <v>9.999999999998899</v>
      </c>
      <c r="AA583" s="8" t="b">
        <f>IF(X583=1,(K583-F583)*10000)</f>
        <v>0</v>
      </c>
    </row>
    <row r="584" spans="1:27" ht="12.75">
      <c r="A584" s="7">
        <v>39895</v>
      </c>
      <c r="B584" s="1">
        <v>1.4491100000000001</v>
      </c>
      <c r="C584" s="1">
        <v>1.46488</v>
      </c>
      <c r="D584" s="1">
        <v>1.4449</v>
      </c>
      <c r="E584" s="1">
        <f>C584-D584</f>
        <v>0.019979999999999887</v>
      </c>
      <c r="F584" s="1">
        <v>1.45566</v>
      </c>
      <c r="G584" s="13">
        <f>E583*$G$8</f>
        <v>0.003005450000000003</v>
      </c>
      <c r="H584" s="14">
        <f>F583+G584</f>
        <v>1.4495454500000002</v>
      </c>
      <c r="I584" s="15">
        <f>H584+G584</f>
        <v>1.4525509000000003</v>
      </c>
      <c r="J584" s="16">
        <f>K584+0.001</f>
        <v>1.44453455</v>
      </c>
      <c r="K584" s="17">
        <f>F583-G584</f>
        <v>1.44353455</v>
      </c>
      <c r="L584" s="18">
        <f>K584-G584</f>
        <v>1.4405291</v>
      </c>
      <c r="M584" s="19">
        <f>H584-0.001</f>
        <v>1.4485454500000003</v>
      </c>
      <c r="N584" t="b">
        <f>AND(H584&gt;D584,H584&lt;C584)</f>
        <v>1</v>
      </c>
      <c r="O584" t="b">
        <f>AND(N584=1,I584&lt;C584)</f>
        <v>1</v>
      </c>
      <c r="P584" t="b">
        <f>AND(N584=1,O584=0,J584&lt;C584)</f>
        <v>0</v>
      </c>
      <c r="Q584" t="b">
        <f>AND(N584=1,O584=0,P584=0)</f>
        <v>0</v>
      </c>
      <c r="R584" s="8">
        <f>IF(O584=1,(I584-H584)*10000)</f>
        <v>30.05450000000076</v>
      </c>
      <c r="S584" s="8" t="b">
        <f>IF(P584=1,(J584-H584)*10000)</f>
        <v>0</v>
      </c>
      <c r="T584" s="8" t="b">
        <f>IF(Q584=1,(F584-H584)*10000)</f>
        <v>0</v>
      </c>
      <c r="U584" t="b">
        <f>AND(K584&lt;C584,K584&gt;D584)</f>
        <v>0</v>
      </c>
      <c r="V584" t="b">
        <f>AND(U584=1,L584&gt;D584)</f>
        <v>0</v>
      </c>
      <c r="W584" t="b">
        <f>AND(V584=0,U584=1,M584&lt;C584)</f>
        <v>0</v>
      </c>
      <c r="X584" t="b">
        <f>AND(U584=1,V584=0,W584=0)</f>
        <v>0</v>
      </c>
      <c r="Y584" s="8" t="b">
        <f>IF(V584=1,(K584-L584)*10000)</f>
        <v>0</v>
      </c>
      <c r="Z584" s="8" t="b">
        <f>IF(W584=1,(H584-M584)*10000)</f>
        <v>0</v>
      </c>
      <c r="AA584" s="8" t="b">
        <f>IF(X584=1,(K584-F584)*10000)</f>
        <v>0</v>
      </c>
    </row>
    <row r="585" spans="1:27" ht="12.75">
      <c r="A585" s="7">
        <v>39896</v>
      </c>
      <c r="B585" s="1">
        <v>1.4557600000000002</v>
      </c>
      <c r="C585" s="1">
        <v>1.4777900000000002</v>
      </c>
      <c r="D585" s="1">
        <v>1.45546</v>
      </c>
      <c r="E585" s="1">
        <f>C585-D585</f>
        <v>0.022330000000000183</v>
      </c>
      <c r="F585" s="1">
        <v>1.4716200000000002</v>
      </c>
      <c r="G585" s="13">
        <f>E584*$G$8</f>
        <v>0.0030968999999999823</v>
      </c>
      <c r="H585" s="14">
        <f>F584+G585</f>
        <v>1.4587569</v>
      </c>
      <c r="I585" s="15">
        <f>H585+G585</f>
        <v>1.4618538</v>
      </c>
      <c r="J585" s="16">
        <f>K585+0.001</f>
        <v>1.4535630999999998</v>
      </c>
      <c r="K585" s="17">
        <f>F584-G585</f>
        <v>1.4525630999999999</v>
      </c>
      <c r="L585" s="18">
        <f>K585-G585</f>
        <v>1.4494661999999998</v>
      </c>
      <c r="M585" s="19">
        <f>H585-0.001</f>
        <v>1.4577569000000001</v>
      </c>
      <c r="N585" t="b">
        <f>AND(H585&gt;D585,H585&lt;C585)</f>
        <v>1</v>
      </c>
      <c r="O585" t="b">
        <f>AND(N585=1,I585&lt;C585)</f>
        <v>1</v>
      </c>
      <c r="P585" t="b">
        <f>AND(N585=1,O585=0,J585&lt;C585)</f>
        <v>0</v>
      </c>
      <c r="Q585" t="b">
        <f>AND(N585=1,O585=0,P585=0)</f>
        <v>0</v>
      </c>
      <c r="R585" s="8">
        <f>IF(O585=1,(I585-H585)*10000)</f>
        <v>30.96900000000069</v>
      </c>
      <c r="S585" s="8" t="b">
        <f>IF(P585=1,(J585-H585)*10000)</f>
        <v>0</v>
      </c>
      <c r="T585" s="8" t="b">
        <f>IF(Q585=1,(F585-H585)*10000)</f>
        <v>0</v>
      </c>
      <c r="U585" t="b">
        <f>AND(K585&lt;C585,K585&gt;D585)</f>
        <v>0</v>
      </c>
      <c r="V585" t="b">
        <f>AND(U585=1,L585&gt;D585)</f>
        <v>0</v>
      </c>
      <c r="W585" t="b">
        <f>AND(V585=0,U585=1,M585&lt;C585)</f>
        <v>0</v>
      </c>
      <c r="X585" t="b">
        <f>AND(U585=1,V585=0,W585=0)</f>
        <v>0</v>
      </c>
      <c r="Y585" s="8" t="b">
        <f>IF(V585=1,(K585-L585)*10000)</f>
        <v>0</v>
      </c>
      <c r="Z585" s="8" t="b">
        <f>IF(W585=1,(H585-M585)*10000)</f>
        <v>0</v>
      </c>
      <c r="AA585" s="8" t="b">
        <f>IF(X585=1,(K585-F585)*10000)</f>
        <v>0</v>
      </c>
    </row>
    <row r="586" spans="1:27" ht="12.75">
      <c r="A586" s="7">
        <v>39897</v>
      </c>
      <c r="B586" s="1">
        <v>1.47164</v>
      </c>
      <c r="C586" s="1">
        <v>1.47371</v>
      </c>
      <c r="D586" s="1">
        <v>1.45125</v>
      </c>
      <c r="E586" s="1">
        <f>C586-D586</f>
        <v>0.022460000000000147</v>
      </c>
      <c r="F586" s="1">
        <v>1.45451</v>
      </c>
      <c r="G586" s="13">
        <f>E585*$G$8</f>
        <v>0.0034611500000000283</v>
      </c>
      <c r="H586" s="14">
        <f>F585+G586</f>
        <v>1.4750811500000003</v>
      </c>
      <c r="I586" s="15">
        <f>H586+G586</f>
        <v>1.4785423000000004</v>
      </c>
      <c r="J586" s="16">
        <f>K586+0.001</f>
        <v>1.46915885</v>
      </c>
      <c r="K586" s="17">
        <f>F585-G586</f>
        <v>1.46815885</v>
      </c>
      <c r="L586" s="18">
        <f>K586-G586</f>
        <v>1.4646976999999999</v>
      </c>
      <c r="M586" s="19">
        <f>H586-0.001</f>
        <v>1.4740811500000004</v>
      </c>
      <c r="N586" t="b">
        <f>AND(H586&gt;D586,H586&lt;C586)</f>
        <v>0</v>
      </c>
      <c r="O586" t="b">
        <f>AND(N586=1,I586&lt;C586)</f>
        <v>0</v>
      </c>
      <c r="P586" t="b">
        <f>AND(N586=1,O586=0,J586&lt;C586)</f>
        <v>0</v>
      </c>
      <c r="Q586" t="b">
        <f>AND(N586=1,O586=0,P586=0)</f>
        <v>0</v>
      </c>
      <c r="R586" s="8" t="b">
        <f>IF(O586=1,(I586-H586)*10000)</f>
        <v>0</v>
      </c>
      <c r="S586" s="8" t="b">
        <f>IF(P586=1,(J586-H586)*10000)</f>
        <v>0</v>
      </c>
      <c r="T586" s="8" t="b">
        <f>IF(Q586=1,(F586-H586)*10000)</f>
        <v>0</v>
      </c>
      <c r="U586" t="b">
        <f>AND(K586&lt;C586,K586&gt;D586)</f>
        <v>1</v>
      </c>
      <c r="V586" t="b">
        <f>AND(U586=1,L586&gt;D586)</f>
        <v>1</v>
      </c>
      <c r="W586" t="b">
        <f>AND(V586=0,U586=1,M586&lt;C586)</f>
        <v>0</v>
      </c>
      <c r="X586" t="b">
        <f>AND(U586=1,V586=0,W586=0)</f>
        <v>0</v>
      </c>
      <c r="Y586" s="8">
        <f>IF(V586=1,(K586-L586)*10000)</f>
        <v>34.61150000000135</v>
      </c>
      <c r="Z586" s="8" t="b">
        <f>IF(W586=1,(H586-M586)*10000)</f>
        <v>0</v>
      </c>
      <c r="AA586" s="8" t="b">
        <f>IF(X586=1,(K586-F586)*10000)</f>
        <v>0</v>
      </c>
    </row>
    <row r="587" spans="1:27" ht="12.75">
      <c r="A587" s="7">
        <v>39898</v>
      </c>
      <c r="B587" s="1">
        <v>1.45445</v>
      </c>
      <c r="C587" s="1">
        <v>1.46364</v>
      </c>
      <c r="D587" s="1">
        <v>1.4422000000000001</v>
      </c>
      <c r="E587" s="1">
        <f>C587-D587</f>
        <v>0.021439999999999904</v>
      </c>
      <c r="F587" s="1">
        <v>1.4455900000000002</v>
      </c>
      <c r="G587" s="13">
        <f>E586*$G$8</f>
        <v>0.0034813000000000227</v>
      </c>
      <c r="H587" s="14">
        <f>F586+G587</f>
        <v>1.4579913</v>
      </c>
      <c r="I587" s="15">
        <f>H587+G587</f>
        <v>1.4614726</v>
      </c>
      <c r="J587" s="16">
        <f>K587+0.001</f>
        <v>1.4520286999999998</v>
      </c>
      <c r="K587" s="17">
        <f>F586-G587</f>
        <v>1.4510287</v>
      </c>
      <c r="L587" s="18">
        <f>K587-G587</f>
        <v>1.4475474</v>
      </c>
      <c r="M587" s="19">
        <f>H587-0.001</f>
        <v>1.4569913</v>
      </c>
      <c r="N587" t="b">
        <f>AND(H587&gt;D587,H587&lt;C587)</f>
        <v>1</v>
      </c>
      <c r="O587" t="b">
        <f>AND(N587=1,I587&lt;C587)</f>
        <v>1</v>
      </c>
      <c r="P587" t="b">
        <f>AND(N587=1,O587=0,J587&lt;C587)</f>
        <v>0</v>
      </c>
      <c r="Q587" t="b">
        <f>AND(N587=1,O587=0,P587=0)</f>
        <v>0</v>
      </c>
      <c r="R587" s="8">
        <f>IF(O587=1,(I587-H587)*10000)</f>
        <v>34.8130000000002</v>
      </c>
      <c r="S587" s="8" t="b">
        <f>IF(P587=1,(J587-H587)*10000)</f>
        <v>0</v>
      </c>
      <c r="T587" s="8" t="b">
        <f>IF(Q587=1,(F587-H587)*10000)</f>
        <v>0</v>
      </c>
      <c r="U587" t="b">
        <f>AND(K587&lt;C587,K587&gt;D587)</f>
        <v>1</v>
      </c>
      <c r="V587" t="b">
        <f>AND(U587=1,L587&gt;D587)</f>
        <v>1</v>
      </c>
      <c r="W587" t="b">
        <f>AND(V587=0,U587=1,M587&lt;C587)</f>
        <v>0</v>
      </c>
      <c r="X587" t="b">
        <f>AND(U587=1,V587=0,W587=0)</f>
        <v>0</v>
      </c>
      <c r="Y587" s="8">
        <f>IF(V587=1,(K587-L587)*10000)</f>
        <v>34.8130000000002</v>
      </c>
      <c r="Z587" s="8" t="b">
        <f>IF(W587=1,(H587-M587)*10000)</f>
        <v>0</v>
      </c>
      <c r="AA587" s="8" t="b">
        <f>IF(X587=1,(K587-F587)*10000)</f>
        <v>0</v>
      </c>
    </row>
    <row r="588" spans="1:27" ht="12.75">
      <c r="A588" s="7">
        <v>39899</v>
      </c>
      <c r="B588" s="1">
        <v>1.44564</v>
      </c>
      <c r="C588" s="1">
        <v>1.44935</v>
      </c>
      <c r="D588" s="1">
        <v>1.4265400000000001</v>
      </c>
      <c r="E588" s="1">
        <f>C588-D588</f>
        <v>0.022809999999999775</v>
      </c>
      <c r="F588" s="1">
        <v>1.43189</v>
      </c>
      <c r="G588" s="13">
        <f>E587*$G$8</f>
        <v>0.003323199999999985</v>
      </c>
      <c r="H588" s="14">
        <f>F587+G588</f>
        <v>1.4489132000000002</v>
      </c>
      <c r="I588" s="15">
        <f>H588+G588</f>
        <v>1.4522364000000003</v>
      </c>
      <c r="J588" s="16">
        <f>K588+0.001</f>
        <v>1.4432668</v>
      </c>
      <c r="K588" s="17">
        <f>F587-G588</f>
        <v>1.4422668</v>
      </c>
      <c r="L588" s="18">
        <f>K588-G588</f>
        <v>1.4389436</v>
      </c>
      <c r="M588" s="19">
        <f>H588-0.001</f>
        <v>1.4479132000000003</v>
      </c>
      <c r="N588" t="b">
        <f>AND(H588&gt;D588,H588&lt;C588)</f>
        <v>1</v>
      </c>
      <c r="O588" t="b">
        <f>AND(N588=1,I588&lt;C588)</f>
        <v>0</v>
      </c>
      <c r="P588" t="b">
        <f>AND(N588=1,O588=0,J588&lt;C588)</f>
        <v>1</v>
      </c>
      <c r="Q588" t="b">
        <f>AND(N588=1,O588=0,P588=0)</f>
        <v>0</v>
      </c>
      <c r="R588" s="8" t="b">
        <f>IF(O588=1,(I588-H588)*10000)</f>
        <v>0</v>
      </c>
      <c r="S588" s="8">
        <f>IF(P588=1,(J588-H588)*10000)</f>
        <v>-56.464000000002734</v>
      </c>
      <c r="T588" s="8" t="b">
        <f>IF(Q588=1,(F588-H588)*10000)</f>
        <v>0</v>
      </c>
      <c r="U588" t="b">
        <f>AND(K588&lt;C588,K588&gt;D588)</f>
        <v>1</v>
      </c>
      <c r="V588" t="b">
        <f>AND(U588=1,L588&gt;D588)</f>
        <v>1</v>
      </c>
      <c r="W588" t="b">
        <f>AND(V588=0,U588=1,M588&lt;C588)</f>
        <v>0</v>
      </c>
      <c r="X588" t="b">
        <f>AND(U588=1,V588=0,W588=0)</f>
        <v>0</v>
      </c>
      <c r="Y588" s="8">
        <f>IF(V588=1,(K588-L588)*10000)</f>
        <v>33.232000000000816</v>
      </c>
      <c r="Z588" s="8" t="b">
        <f>IF(W588=1,(H588-M588)*10000)</f>
        <v>0</v>
      </c>
      <c r="AA588" s="8" t="b">
        <f>IF(X588=1,(K588-F588)*10000)</f>
        <v>0</v>
      </c>
    </row>
    <row r="589" spans="1:27" ht="12.75">
      <c r="A589" s="7">
        <v>39902</v>
      </c>
      <c r="B589" s="1">
        <v>1.4239600000000001</v>
      </c>
      <c r="C589" s="1">
        <v>1.42963</v>
      </c>
      <c r="D589" s="1">
        <v>1.4108800000000001</v>
      </c>
      <c r="E589" s="1">
        <f>C589-D589</f>
        <v>0.018749999999999822</v>
      </c>
      <c r="F589" s="1">
        <v>1.41672</v>
      </c>
      <c r="G589" s="13">
        <f>E588*$G$8</f>
        <v>0.003535549999999965</v>
      </c>
      <c r="H589" s="14">
        <f>F588+G589</f>
        <v>1.4354255500000002</v>
      </c>
      <c r="I589" s="15">
        <f>H589+G589</f>
        <v>1.4389611000000002</v>
      </c>
      <c r="J589" s="16">
        <f>K589+0.001</f>
        <v>1.42935445</v>
      </c>
      <c r="K589" s="17">
        <f>F588-G589</f>
        <v>1.42835445</v>
      </c>
      <c r="L589" s="18">
        <f>K589-G589</f>
        <v>1.4248189</v>
      </c>
      <c r="M589" s="19">
        <f>H589-0.001</f>
        <v>1.4344255500000003</v>
      </c>
      <c r="N589" t="b">
        <f>AND(H589&gt;D589,H589&lt;C589)</f>
        <v>0</v>
      </c>
      <c r="O589" t="b">
        <f>AND(N589=1,I589&lt;C589)</f>
        <v>0</v>
      </c>
      <c r="P589" t="b">
        <f>AND(N589=1,O589=0,J589&lt;C589)</f>
        <v>0</v>
      </c>
      <c r="Q589" t="b">
        <f>AND(N589=1,O589=0,P589=0)</f>
        <v>0</v>
      </c>
      <c r="R589" s="8" t="b">
        <f>IF(O589=1,(I589-H589)*10000)</f>
        <v>0</v>
      </c>
      <c r="S589" s="8" t="b">
        <f>IF(P589=1,(J589-H589)*10000)</f>
        <v>0</v>
      </c>
      <c r="T589" s="8" t="b">
        <f>IF(Q589=1,(F589-H589)*10000)</f>
        <v>0</v>
      </c>
      <c r="U589" t="b">
        <f>AND(K589&lt;C589,K589&gt;D589)</f>
        <v>1</v>
      </c>
      <c r="V589" t="b">
        <f>AND(U589=1,L589&gt;D589)</f>
        <v>1</v>
      </c>
      <c r="W589" t="b">
        <f>AND(V589=0,U589=1,M589&lt;C589)</f>
        <v>0</v>
      </c>
      <c r="X589" t="b">
        <f>AND(U589=1,V589=0,W589=0)</f>
        <v>0</v>
      </c>
      <c r="Y589" s="8">
        <f>IF(V589=1,(K589-L589)*10000)</f>
        <v>35.35550000000054</v>
      </c>
      <c r="Z589" s="8" t="b">
        <f>IF(W589=1,(H589-M589)*10000)</f>
        <v>0</v>
      </c>
      <c r="AA589" s="8" t="b">
        <f>IF(X589=1,(K589-F589)*10000)</f>
        <v>0</v>
      </c>
    </row>
    <row r="590" spans="18:27" ht="12.75">
      <c r="R590" s="8">
        <f>SUM(R10:R589)</f>
        <v>9910.033499999996</v>
      </c>
      <c r="S590" s="8">
        <f>SUM(S10:S589)</f>
        <v>-5811.405000000111</v>
      </c>
      <c r="T590" s="8">
        <f>SUM(T10:T589)</f>
        <v>0</v>
      </c>
      <c r="X590" s="8"/>
      <c r="Y590" s="8">
        <f>SUM(Y10:Y589)</f>
        <v>10000.02650000002</v>
      </c>
      <c r="Z590" s="8">
        <f>SUM(Z10:Z589)</f>
        <v>1179.9999999998681</v>
      </c>
      <c r="AA590" s="8">
        <f>SUM(AA10:AA589)</f>
        <v>-3.980000000001205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 Phipps</cp:lastModifiedBy>
  <dcterms:modified xsi:type="dcterms:W3CDTF">2009-04-06T07:25:14Z</dcterms:modified>
  <cp:category/>
  <cp:version/>
  <cp:contentType/>
  <cp:contentStatus/>
  <cp:revision>14</cp:revision>
</cp:coreProperties>
</file>